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Приложение 2\"/>
    </mc:Choice>
  </mc:AlternateContent>
  <bookViews>
    <workbookView xWindow="315" yWindow="45" windowWidth="23250" windowHeight="11280" firstSheet="1" activeTab="1"/>
  </bookViews>
  <sheets>
    <sheet name="форма 3" sheetId="3" state="hidden" r:id="rId1"/>
    <sheet name="Приложение 2" sheetId="7" r:id="rId2"/>
  </sheets>
  <externalReferences>
    <externalReference r:id="rId3"/>
  </externalReferences>
  <definedNames>
    <definedName name="_xlnm._FilterDatabase" localSheetId="1" hidden="1">'Приложение 2'!$A$16:$M$220</definedName>
    <definedName name="_xlnm.Print_Area" localSheetId="1">'Приложение 2'!$A$1:$J$223</definedName>
  </definedNames>
  <calcPr calcId="162913"/>
</workbook>
</file>

<file path=xl/calcChain.xml><?xml version="1.0" encoding="utf-8"?>
<calcChain xmlns="http://schemas.openxmlformats.org/spreadsheetml/2006/main">
  <c r="I23" i="3" l="1"/>
  <c r="J247" i="3" l="1"/>
  <c r="J246" i="3" s="1"/>
  <c r="J245" i="3" s="1"/>
  <c r="J244" i="3" s="1"/>
  <c r="J243" i="3" s="1"/>
  <c r="J242" i="3" s="1"/>
  <c r="K247" i="3"/>
  <c r="K246" i="3" s="1"/>
  <c r="K245" i="3" s="1"/>
  <c r="K244" i="3" s="1"/>
  <c r="K243" i="3" s="1"/>
  <c r="K242" i="3" s="1"/>
  <c r="J252" i="3"/>
  <c r="J251" i="3" s="1"/>
  <c r="J250" i="3" s="1"/>
  <c r="K252" i="3"/>
  <c r="K251" i="3" s="1"/>
  <c r="K250" i="3" s="1"/>
  <c r="I252" i="3"/>
  <c r="I251" i="3"/>
  <c r="I250" i="3" s="1"/>
  <c r="J178" i="3"/>
  <c r="J177" i="3" s="1"/>
  <c r="J176" i="3" s="1"/>
  <c r="J175" i="3" s="1"/>
  <c r="J174" i="3" s="1"/>
  <c r="K178" i="3"/>
  <c r="K177" i="3" s="1"/>
  <c r="K176" i="3" s="1"/>
  <c r="K175" i="3" s="1"/>
  <c r="K174" i="3" s="1"/>
  <c r="I178" i="3"/>
  <c r="I211" i="3"/>
  <c r="I210" i="3" s="1"/>
  <c r="I209" i="3" s="1"/>
  <c r="I177" i="3"/>
  <c r="I176" i="3"/>
  <c r="J165" i="3"/>
  <c r="J164" i="3" s="1"/>
  <c r="J163" i="3" s="1"/>
  <c r="J162" i="3" s="1"/>
  <c r="J161" i="3" s="1"/>
  <c r="K165" i="3"/>
  <c r="K164" i="3" s="1"/>
  <c r="K163" i="3" s="1"/>
  <c r="K162" i="3" s="1"/>
  <c r="K161" i="3" s="1"/>
  <c r="J152" i="3"/>
  <c r="J150" i="3" s="1"/>
  <c r="J149" i="3" s="1"/>
  <c r="J145" i="3" s="1"/>
  <c r="J144" i="3" s="1"/>
  <c r="K152" i="3"/>
  <c r="K150" i="3" s="1"/>
  <c r="K149" i="3" s="1"/>
  <c r="K145" i="3" s="1"/>
  <c r="K144" i="3" s="1"/>
  <c r="K143" i="3" s="1"/>
  <c r="I165" i="3"/>
  <c r="I164" i="3" s="1"/>
  <c r="I163" i="3" s="1"/>
  <c r="I162" i="3" s="1"/>
  <c r="I161" i="3" s="1"/>
  <c r="I152" i="3"/>
  <c r="I150" i="3" s="1"/>
  <c r="I149" i="3" s="1"/>
  <c r="I145" i="3" s="1"/>
  <c r="I144" i="3" s="1"/>
  <c r="I105" i="3"/>
  <c r="I104" i="3"/>
  <c r="I103" i="3" s="1"/>
  <c r="I81" i="3" s="1"/>
  <c r="I28" i="3"/>
  <c r="I22" i="3" s="1"/>
  <c r="I21" i="3" s="1"/>
  <c r="J270" i="3"/>
  <c r="J269" i="3" s="1"/>
  <c r="K270" i="3"/>
  <c r="K269" i="3" s="1"/>
  <c r="I270" i="3"/>
  <c r="I269" i="3" s="1"/>
  <c r="I264" i="3" s="1"/>
  <c r="I263" i="3" s="1"/>
  <c r="I262" i="3" s="1"/>
  <c r="J277" i="3"/>
  <c r="K277" i="3"/>
  <c r="I277" i="3"/>
  <c r="J275" i="3"/>
  <c r="K275" i="3"/>
  <c r="I275" i="3"/>
  <c r="I197" i="3"/>
  <c r="J263" i="3"/>
  <c r="J262" i="3" s="1"/>
  <c r="K263" i="3"/>
  <c r="K262" i="3" s="1"/>
  <c r="K105" i="3"/>
  <c r="K104" i="3" s="1"/>
  <c r="K103" i="3" s="1"/>
  <c r="K81" i="3" s="1"/>
  <c r="J105" i="3"/>
  <c r="J104" i="3" s="1"/>
  <c r="J103" i="3" s="1"/>
  <c r="J81" i="3" s="1"/>
  <c r="I247" i="3"/>
  <c r="I246" i="3" s="1"/>
  <c r="I245" i="3" s="1"/>
  <c r="I244" i="3" s="1"/>
  <c r="I243" i="3" s="1"/>
  <c r="I242" i="3" s="1"/>
  <c r="I185" i="3"/>
  <c r="I186" i="3"/>
  <c r="I187" i="3"/>
  <c r="I188" i="3"/>
  <c r="J233" i="3"/>
  <c r="J232" i="3" s="1"/>
  <c r="J231" i="3" s="1"/>
  <c r="J230" i="3" s="1"/>
  <c r="J229" i="3" s="1"/>
  <c r="J228" i="3" s="1"/>
  <c r="J227" i="3" s="1"/>
  <c r="K233" i="3"/>
  <c r="K232" i="3" s="1"/>
  <c r="K231" i="3" s="1"/>
  <c r="K230" i="3" s="1"/>
  <c r="K229" i="3" s="1"/>
  <c r="K228" i="3" s="1"/>
  <c r="K227" i="3" s="1"/>
  <c r="I233" i="3"/>
  <c r="I232" i="3" s="1"/>
  <c r="I231" i="3" s="1"/>
  <c r="I230" i="3" s="1"/>
  <c r="I229" i="3" s="1"/>
  <c r="I228" i="3" s="1"/>
  <c r="I227" i="3" s="1"/>
  <c r="J197" i="3"/>
  <c r="K197" i="3"/>
  <c r="J23" i="3"/>
  <c r="J22" i="3" s="1"/>
  <c r="J21" i="3" s="1"/>
  <c r="J14" i="3" s="1"/>
  <c r="K23" i="3"/>
  <c r="J28" i="3"/>
  <c r="K28" i="3"/>
  <c r="I14" i="3"/>
  <c r="I13" i="3" l="1"/>
  <c r="I175" i="3"/>
  <c r="I174" i="3" s="1"/>
  <c r="K22" i="3"/>
  <c r="K21" i="3" s="1"/>
  <c r="K14" i="3" s="1"/>
  <c r="J13" i="3"/>
  <c r="K13" i="3"/>
  <c r="K291" i="3" s="1"/>
  <c r="I143" i="3"/>
  <c r="I12" i="3" s="1"/>
  <c r="J143" i="3"/>
  <c r="K12" i="3" l="1"/>
  <c r="J12" i="3"/>
  <c r="I291" i="3"/>
  <c r="J291" i="3"/>
  <c r="H292" i="3" l="1"/>
  <c r="I292" i="3" l="1"/>
</calcChain>
</file>

<file path=xl/sharedStrings.xml><?xml version="1.0" encoding="utf-8"?>
<sst xmlns="http://schemas.openxmlformats.org/spreadsheetml/2006/main" count="1803" uniqueCount="376">
  <si>
    <t>Текущий год</t>
  </si>
  <si>
    <t>Очередной год</t>
  </si>
  <si>
    <t>Плановый период</t>
  </si>
  <si>
    <t>Форма № 3</t>
  </si>
  <si>
    <t>ДАННЫЕ О БЮДЖЕТНЫХ АССИГНОВАНИЯХ</t>
  </si>
  <si>
    <t>НА РЕАЛИЗАЦИЮ МУНИЦИПАЛЬНЫХ ПРОГРАММ</t>
  </si>
  <si>
    <t>Первый год планового периода</t>
  </si>
  <si>
    <t>Второй год планового периода</t>
  </si>
  <si>
    <t>Классификация</t>
  </si>
  <si>
    <t>Код главы</t>
  </si>
  <si>
    <t>Раздел, подраздел</t>
  </si>
  <si>
    <t>ВР</t>
  </si>
  <si>
    <t>средства собственного бюджета на 2 год планового периода</t>
  </si>
  <si>
    <t>Муниципальная программа (подпрограмма)</t>
  </si>
  <si>
    <t>ЦСР</t>
  </si>
  <si>
    <t xml:space="preserve">Распределение объемов бюджетных ассигнований на реализацию муниципальных целевых программ, тыс. руб.   </t>
  </si>
  <si>
    <t>0701</t>
  </si>
  <si>
    <t>0702</t>
  </si>
  <si>
    <t>АОУ детский сад №10</t>
  </si>
  <si>
    <t>АОУ детский сад №17</t>
  </si>
  <si>
    <t>АОУ детский сад №27</t>
  </si>
  <si>
    <t>МАОУ лицей № 5</t>
  </si>
  <si>
    <t>0703</t>
  </si>
  <si>
    <t>1101</t>
  </si>
  <si>
    <t>Спортивная школа г.о. Долгопрудный</t>
  </si>
  <si>
    <t xml:space="preserve"> 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</si>
  <si>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</si>
  <si>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/>
  </si>
  <si>
    <t>Наименование учреждения*                       *(форма заполняется в разрезе учреждений)</t>
  </si>
  <si>
    <t>Итого по   виду расходов</t>
  </si>
  <si>
    <r>
      <rPr>
        <b/>
        <sz val="9"/>
        <rFont val="Arial"/>
        <family val="2"/>
        <charset val="204"/>
      </rPr>
      <t>№ п/п</t>
    </r>
  </si>
  <si>
    <r>
      <rPr>
        <b/>
        <sz val="9"/>
        <rFont val="Arial"/>
        <family val="2"/>
        <charset val="204"/>
      </rPr>
      <t>Код (коды) бюджетной классификации</t>
    </r>
  </si>
  <si>
    <r>
      <rPr>
        <b/>
        <sz val="9"/>
        <rFont val="Calibri"/>
        <family val="2"/>
        <charset val="204"/>
      </rPr>
      <t>1</t>
    </r>
  </si>
  <si>
    <r>
      <rPr>
        <b/>
        <sz val="9"/>
        <rFont val="Calibri"/>
        <family val="2"/>
        <charset val="204"/>
      </rPr>
      <t>2</t>
    </r>
  </si>
  <si>
    <r>
      <rPr>
        <b/>
        <sz val="9"/>
        <rFont val="Calibri"/>
        <family val="2"/>
        <charset val="204"/>
      </rPr>
      <t>3</t>
    </r>
  </si>
  <si>
    <r>
      <rPr>
        <b/>
        <sz val="9"/>
        <rFont val="Calibri"/>
        <family val="2"/>
        <charset val="204"/>
      </rPr>
      <t>4</t>
    </r>
  </si>
  <si>
    <t>Приложение № 2</t>
  </si>
  <si>
    <t>Сведения о планируемых  муниципальным бюджетным и автономным учреждениям  объемах субсидий на иные цели*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</si>
  <si>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</si>
  <si>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</si>
  <si>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</si>
  <si>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</si>
  <si>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</si>
  <si>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</si>
  <si>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</si>
  <si>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МАДОУ ДЕТСКИЙ САД №3 "УМКА"</t>
  </si>
  <si>
    <t>МАДОУ детский сад №6</t>
  </si>
  <si>
    <t>902 0709 0340100950 622</t>
  </si>
  <si>
    <t>МБДОУ детский сад №9</t>
  </si>
  <si>
    <t>902 0701 0310262970 612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</si>
  <si>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</si>
  <si>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902 0709 0340100950 612</t>
  </si>
  <si>
    <t>МБДОУ ДЕТСКИЙ САД № 11 "ЗОЛОТОЙ КЛЮЧИК"</t>
  </si>
  <si>
    <t>МАДОУ детский сад №13 "В гостях у сказки"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</si>
  <si>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</si>
  <si>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902 0701 0310262970  622</t>
  </si>
  <si>
    <t>МАДОУ детский сад №20</t>
  </si>
  <si>
    <t>п.2-п.п. 2.13-подпрограмма «Общее образование»"-муниципальной программы городского округа Долгопрудный  «Образование »на 2023 – 2027 годы</t>
  </si>
  <si>
    <t>902 0701 03102S2880 622</t>
  </si>
  <si>
    <t>902 0709 0350100950 622</t>
  </si>
  <si>
    <t>МАДОУ детский сад №22</t>
  </si>
  <si>
    <t>902 0701 0310262970 622</t>
  </si>
  <si>
    <t>МАДОУ детский сад №25</t>
  </si>
  <si>
    <t>муниципальной программы городского округа Долгопрудный  «Образование »на 2023 – 2027 годы</t>
  </si>
  <si>
    <t>МАОУ ШКОЛА № 1</t>
  </si>
  <si>
    <t>902 0703 0320362980 622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</si>
  <si>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</si>
  <si>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п.2-п.п. 2.8-подпрограмма «Общее образование»"-муниципальной программы городского округа Долгопрудный  «Образование »на 2023 – 2027 годы</t>
  </si>
  <si>
    <t>902 0702 03102L3040 622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</si>
  <si>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</si>
  <si>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п.2-п.п. 2.10-подпрограмма «Общее образование»"-муниципальной программы городского округа Долгопрудный  «Образование »на 2023 – 2027 годы</t>
  </si>
  <si>
    <t>902 0702 03102S2870 622</t>
  </si>
  <si>
    <t>п.1-п.п. 1.12-подпрограмма «Общее образование»"-муниципальной программы городского округа Долгопрудный  «Образование »на 2023 – 2027 годы</t>
  </si>
  <si>
    <t>902 0702 0310106050 622</t>
  </si>
  <si>
    <t>п.1-п.п. 1.7-подпрограмма «Общее образование»"-муниципальной программы городского округа Долгопрудный  «Образование »на 2023 – 2027 годы</t>
  </si>
  <si>
    <t>902 0702 0310162010 622</t>
  </si>
  <si>
    <t>Мероприятия по организации отдыха детей в каникулярное время</t>
  </si>
  <si>
    <t>Программа городского округа Долгопрудный "Социальная защита населения" на 2023-2027 годы</t>
  </si>
  <si>
    <t>902 0707 04203S2190 622</t>
  </si>
  <si>
    <t>902 0702 0310153031 622                       902 0702 03101R3031 622</t>
  </si>
  <si>
    <t>п.ЕВ-п.п. ЕВ.1.-подпрограмма «Общее образование»"-муниципальной программы городского округа Долгопрудный  «Образование »на 2023 – 2027 годы</t>
  </si>
  <si>
    <t>902 0709 031EB51791 622</t>
  </si>
  <si>
    <t>п.9-п.п. 9.1-подпрограмма «Общее образование»"-муниципальной программы городского округа Долгопрудный  «Образование »на 2023 – 2027 годы</t>
  </si>
  <si>
    <t>902 0709 0410900923 622</t>
  </si>
  <si>
    <t>902 0702 0310463190 622</t>
  </si>
  <si>
    <t>902 0707 0420300410 622</t>
  </si>
  <si>
    <t>902 0709 0320206060 622</t>
  </si>
  <si>
    <t>902 0701 0310106050 622</t>
  </si>
  <si>
    <t>902 0703 0320362980 622                          902 0703 03203S2980 622</t>
  </si>
  <si>
    <t>902 0702 0320153031 622                          902 0702 03101R3031 622</t>
  </si>
  <si>
    <t>902 0702 0310153031 622</t>
  </si>
  <si>
    <t>902 0314 0810500990 622</t>
  </si>
  <si>
    <t>Создание в образовательных организациях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</si>
  <si>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МАОУ СОШ №6</t>
  </si>
  <si>
    <t>МБОУ школа №7</t>
  </si>
  <si>
    <t>902 0702 0310162010 612</t>
  </si>
  <si>
    <t>902 0702 0310463190 612</t>
  </si>
  <si>
    <t>902 0707 04203S2190 612</t>
  </si>
  <si>
    <t>902 0702 0310106050 612</t>
  </si>
  <si>
    <t>902 0702 0310153031 612                           902 0702 03101R3031 612</t>
  </si>
  <si>
    <t>902 0707 0430500410 612</t>
  </si>
  <si>
    <t>902 0709 031EB51791 612</t>
  </si>
  <si>
    <t>902 0702 0310153031 622                           902 0702 03101R3031 622</t>
  </si>
  <si>
    <t>п.ЕВ-п.п. ЕВ.1-подпрограмма «Общее образование»"-муниципальной программы городского округа Долгопрудный  «Образование »на 2023 – 2027 годы</t>
  </si>
  <si>
    <t>МАОУ школа №9</t>
  </si>
  <si>
    <t>МАОУ СОШ №10</t>
  </si>
  <si>
    <t>902 0702 0310153031 622                        902 0702 03101R3031 622</t>
  </si>
  <si>
    <t>9020709 0340100950 622</t>
  </si>
  <si>
    <t>Оказание мер социальной поддержки и социальной помощи гражданам (Питание детей из многодетных, неполных, малоимущих семей, семей, оказавшихся в трудной жизненной ситуации, в общеобразовательных учреждениях)</t>
  </si>
  <si>
    <t>902 0703 0320362980 622                       902 0703 03203S2980 622</t>
  </si>
  <si>
    <t>МАОУ СОШ №11</t>
  </si>
  <si>
    <t>902 0709 031EВ51791 622</t>
  </si>
  <si>
    <t>902 0703 0320362980  622</t>
  </si>
  <si>
    <t>902 0709 0310972640 622</t>
  </si>
  <si>
    <t>902 0702 0310106050  622</t>
  </si>
  <si>
    <t>902 0702 03101R3031 622</t>
  </si>
  <si>
    <t>МАОУ ГИМНАЗИЯ № 13</t>
  </si>
  <si>
    <t>902 0702 0310153031 622                       902 0709 031EВ51791 622</t>
  </si>
  <si>
    <t>МАОУ СОШ №14</t>
  </si>
  <si>
    <t>МАОУ СОШ №16</t>
  </si>
  <si>
    <t>902 0702 0310153031 622                            902 0709 031EВ51791 622</t>
  </si>
  <si>
    <t xml:space="preserve">902 0703 0320362980 622                       902 0703 03203S2980 622            </t>
  </si>
  <si>
    <t>МАОУ СОШ №17</t>
  </si>
  <si>
    <t>достижение результатов муниципальной программы городского округа Долгопрудный "Социальная защита населения на 2020 -2024 годы, подпрограммы III  "развитие системы отдыха и оздоровления детей"</t>
  </si>
  <si>
    <t>п.1-п.п. 1.12.-подпрограмма «Общее образование»"-муниципальной программы городского округа Долгопрудный  «Образование »на 2023 – 2027 годы</t>
  </si>
  <si>
    <t>ЦЕНТР ТВОРЧЕСТВА "МОСКОВИЯ" Г.О. ДОЛГОПРУДНЫЙ</t>
  </si>
  <si>
    <t>902 0703 0320206060 512</t>
  </si>
  <si>
    <t>902 0709 0320206060 612</t>
  </si>
  <si>
    <t>902 0703 0320206060 612</t>
  </si>
  <si>
    <t>902 0703 0320362980 612                       902 0703 03203S2980 612</t>
  </si>
  <si>
    <t>902 0709 0340100950 612                       902 1101 0520106150 612</t>
  </si>
  <si>
    <t>902 1101 0520106150 612</t>
  </si>
  <si>
    <t>муниципальной программы городского округа Долгопрудный  «Образование »на 2023 – 2027 годы, подпрограммы II "Образование"</t>
  </si>
  <si>
    <t>03 - Муниципальная программа "Образование"</t>
  </si>
  <si>
    <t>1 - Подпрограмма "Общее образование"</t>
  </si>
  <si>
    <t>01 - Основное мероприятие "Финансовое обеспечение деятельности образовательных организаций"</t>
  </si>
  <si>
    <t>Расходы на обеспечение деятельности (оказание услуг) муниципальных учреждений - дошкольные образовательные организации</t>
  </si>
  <si>
    <t>Предоставление субсидий бюджетным, автономным учреждениям и иным некоммерческим организациям</t>
  </si>
  <si>
    <t>902</t>
  </si>
  <si>
    <t>600</t>
  </si>
  <si>
    <t>Субсидии бюджетным учреждениям</t>
  </si>
  <si>
    <t>610</t>
  </si>
  <si>
    <t>Неуказанное направление</t>
  </si>
  <si>
    <t>611</t>
  </si>
  <si>
    <t>Субсидии автономным учреждениям</t>
  </si>
  <si>
    <t>620</t>
  </si>
  <si>
    <t>621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</si>
  <si>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</si>
  <si>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612</t>
  </si>
  <si>
    <t>622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</si>
  <si>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</si>
  <si>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614</t>
  </si>
  <si>
    <t>624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</si>
  <si>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</si>
  <si>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</si>
  <si>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</si>
  <si>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631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</si>
  <si>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</si>
  <si>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</si>
  <si>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0709</t>
  </si>
  <si>
    <t>100</t>
  </si>
  <si>
    <t>Расходы на выплаты персоналу казенных учреждений</t>
  </si>
  <si>
    <t>110</t>
  </si>
  <si>
    <t>111</t>
  </si>
  <si>
    <t>119</t>
  </si>
  <si>
    <t>Закупка товаров, работ и услуг для обеспечения государственных (муниципальных) нужд</t>
  </si>
  <si>
    <t>1004</t>
  </si>
  <si>
    <t>200</t>
  </si>
  <si>
    <t>Иные закупки товаров, работ и услуг для обеспечения государственных (муниципальных) нужд</t>
  </si>
  <si>
    <t>240</t>
  </si>
  <si>
    <t>244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</si>
  <si>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</si>
  <si>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</si>
  <si>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</si>
  <si>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</si>
  <si>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321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</si>
  <si>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</si>
  <si>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</si>
  <si>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</si>
  <si>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</si>
  <si>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02 - 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</si>
  <si>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</si>
  <si>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323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</si>
  <si>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</si>
  <si>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04 - 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</si>
  <si>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</si>
  <si>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EВ - Федеральный проект "Патриотическое воспитание граждан Российской Федерации"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</si>
  <si>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</si>
  <si>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P2 - Федеральный проект "Содействие занятости"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</si>
  <si>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</si>
  <si>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</si>
  <si>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2 - Подпрограмма "Дополнительное образование, воспитание и психолого-социальное сопровождение детей"</t>
  </si>
  <si>
    <t>02 - Основное мероприятие "Финансовое обеспечение деятельности организаций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</si>
  <si>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</si>
  <si>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03 - Основное мероприятие "Обеспечение развития инновационной инфраструктуры общего образования"</t>
  </si>
  <si>
    <t>04 - 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</si>
  <si>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</si>
  <si>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615</t>
  </si>
  <si>
    <t>625</t>
  </si>
  <si>
    <t>635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</si>
  <si>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</si>
  <si>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</si>
  <si>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</si>
  <si>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</si>
  <si>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816</t>
  </si>
  <si>
    <t>4 - Обеспечивающая подпрограмма</t>
  </si>
  <si>
    <t>01 - Основное мероприятие "Создание условий для реализации полномочий органов местного самоуправления"</t>
  </si>
  <si>
    <t>Обеспечение деятельности органов местного самоуправления</t>
  </si>
  <si>
    <t>Расходы на выплаты персоналу государственных (муниципальных) органов</t>
  </si>
  <si>
    <t>120</t>
  </si>
  <si>
    <t>121</t>
  </si>
  <si>
    <t>122</t>
  </si>
  <si>
    <t>129</t>
  </si>
  <si>
    <t>Мероприятия в сфере образования</t>
  </si>
  <si>
    <t>Стипендии</t>
  </si>
  <si>
    <t>340</t>
  </si>
  <si>
    <t>04 - Муниципальная программа "Социальная защита населения"</t>
  </si>
  <si>
    <t>1 - Подпрограмма "Социальная поддержка граждан"</t>
  </si>
  <si>
    <t>09 - Основное мероприятие "Социальная поддержка отдельных категорий граждан и почетных граждан Московской области"</t>
  </si>
  <si>
    <t>2 - Подпрограмма " Развитие системы отдыха и оздоровления детей"</t>
  </si>
  <si>
    <t>03 - Основное мероприятие "Мероприятия по организации отдыха детей в каникулярное время"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</si>
  <si>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</si>
  <si>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0707</t>
  </si>
  <si>
    <t>05 - Муниципальная программа "Спорт"</t>
  </si>
  <si>
    <t>2 - Подпрограмма "Подготовка спортивного резерва"</t>
  </si>
  <si>
    <t>01 - Основное мероприятие "Подготовка спортивных сборных команд"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</si>
  <si>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</si>
  <si>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08 - Муниципальная программа "Безопасность и обеспечение безопасности жизнедеятельности населения"</t>
  </si>
  <si>
    <t>1 - Подпрограмма "Профилактика преступлений и иных правонарушений"</t>
  </si>
  <si>
    <t>05 - 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</si>
  <si>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</si>
  <si>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0314</t>
  </si>
  <si>
    <t>12 - Муниципальная программа "Управление имуществом и муниципальными финансами"</t>
  </si>
  <si>
    <t>5 - Обеспечивающая подпрограмма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</si>
  <si>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</si>
  <si>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0113</t>
  </si>
  <si>
    <t>247</t>
  </si>
  <si>
    <t>Уплата налогов, сборов и иных платежей</t>
  </si>
  <si>
    <t>850</t>
  </si>
  <si>
    <t>851</t>
  </si>
  <si>
    <t>03 - Основное мероприятие "Мероприятия, реализуемые в целях создания условий для реализации полномочий органов местного самоуправления"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</si>
  <si>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</si>
  <si>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15 - Муниципальная программа "Цифровое муниципальное образование"</t>
  </si>
  <si>
    <t>2 - 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</si>
  <si>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01 - Основное мероприятие "Информационная инфраструктура"</t>
  </si>
  <si>
    <t>Развитие информационной инфраструктуры</t>
  </si>
  <si>
    <t>0410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</si>
  <si>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</si>
  <si>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>E4 - Федеральный проект "Цифровая образовательная среда"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</si>
  <si>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</si>
  <si>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18 - Муниципальная программа "Строительство и капитальный ремонт объектов социальной инфраструктуры"</t>
  </si>
  <si>
    <t>3 - Подпрограмма "Строительство (реконструкция), капитальный ремонт объектов образования"</t>
  </si>
  <si>
    <t>07 - 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</si>
  <si>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</si>
  <si>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Итого:</t>
  </si>
  <si>
    <t>0310106040</t>
  </si>
  <si>
    <t>0310106050</t>
  </si>
  <si>
    <t>0310162010</t>
  </si>
  <si>
    <t>0310162020</t>
  </si>
  <si>
    <t>0310162140</t>
  </si>
  <si>
    <t>0310163180</t>
  </si>
  <si>
    <t>0310172140</t>
  </si>
  <si>
    <t>03101L0500</t>
  </si>
  <si>
    <t>03101R3031</t>
  </si>
  <si>
    <t>0310262090</t>
  </si>
  <si>
    <t>03102L3040</t>
  </si>
  <si>
    <t>03102S2870</t>
  </si>
  <si>
    <t>03102S2880</t>
  </si>
  <si>
    <t>03102S2970</t>
  </si>
  <si>
    <t>0310463190</t>
  </si>
  <si>
    <t>031EВ51791</t>
  </si>
  <si>
    <t>031P252530</t>
  </si>
  <si>
    <t>031P2S2330</t>
  </si>
  <si>
    <t>0320206060</t>
  </si>
  <si>
    <t>03203S2980</t>
  </si>
  <si>
    <t>0320400940</t>
  </si>
  <si>
    <t>0340100130</t>
  </si>
  <si>
    <t>0340100950</t>
  </si>
  <si>
    <t>0410900923</t>
  </si>
  <si>
    <t>0420300410</t>
  </si>
  <si>
    <t>04203S2190</t>
  </si>
  <si>
    <t>0520106150</t>
  </si>
  <si>
    <t>0810500990</t>
  </si>
  <si>
    <t>1250106070</t>
  </si>
  <si>
    <t>1250300830</t>
  </si>
  <si>
    <t>1520101150</t>
  </si>
  <si>
    <t>1520170600</t>
  </si>
  <si>
    <t>152E481690</t>
  </si>
  <si>
    <t>1830773770</t>
  </si>
  <si>
    <t>902 0702 0310153031 622
902 0702 03101R3031 622</t>
  </si>
  <si>
    <t>0310272870</t>
  </si>
  <si>
    <t>902 0702 0320162020 622</t>
  </si>
  <si>
    <t>902230017 Укрепление материально-технической базы, проведение текущего ремонта и обеспечение безопасности в муниципальных образовательных организациях</t>
  </si>
  <si>
    <t>902 0000 0000000000 622</t>
  </si>
  <si>
    <t>902240008 Мероприятия по организации отдыха детей в каникулярное время</t>
  </si>
  <si>
    <t>902 0707 04203S2190 622 902 0701 03102S2970 622</t>
  </si>
  <si>
    <t xml:space="preserve">902 0702 03102L3040 622 </t>
  </si>
  <si>
    <t>902240007 Стимулирование лучших педагогических и руководящих работников</t>
  </si>
  <si>
    <t xml:space="preserve"> 902240017 Оказание мер социальной поддержки и социальной помощи гражданам (Питание детей из многодетных, неполных, малоимущих семей, семей, оказавшихся в трудной жизненной ситуации, в общеобразовательных учреждениях)</t>
  </si>
  <si>
    <t>902 0709 0410900923  622</t>
  </si>
  <si>
    <t>902 0000 0000000000 622                       902 0702 03101R3031 622</t>
  </si>
  <si>
    <r>
      <t xml:space="preserve">902 0709 03101L050 622   902 0709 031EВ51791 622 </t>
    </r>
    <r>
      <rPr>
        <b/>
        <sz val="9"/>
        <rFont val="Calibri"/>
        <family val="2"/>
        <charset val="204"/>
      </rPr>
      <t>902 0000 0000000000 622</t>
    </r>
  </si>
  <si>
    <t>902240012 Ежемесячное денежное вознаграждение за классное руководство педагогическим работникам  муниципальных общеобразовательных организаций</t>
  </si>
  <si>
    <t>902240013 Ежемесячные стимулирующие выплаты работникам муниципальных общеобразовательных организаций, которые по результатам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за соответствующий учебный год определены соответствующими первому уровню</t>
  </si>
  <si>
    <t>902240024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</si>
  <si>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902240009 Мероприятия по организации отдыха, временной занятости и трудоустройства детей в каникулярное время</t>
  </si>
  <si>
    <t>902240010 Выплата компенсаций работникам, привлекаемым к проведению в Московской области государственной итоговой аттестации обучающихся, освоившихся,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</si>
  <si>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902240011 Организация и проведение творческих конкурсов, олимпиад, соревнований, в том числе обеспечение участия в мероприятиях областного, межрегионального, всероссийского и международного уровня</t>
  </si>
  <si>
    <t xml:space="preserve">902240016 Проведение обследования технического состояния зданий, разработка проектно-сметной документации </t>
  </si>
  <si>
    <t xml:space="preserve"> 902240004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</si>
  <si>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902240023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</si>
  <si>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902240027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</si>
  <si>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 xml:space="preserve"> 902240008 Мероприятия по организации отдыха детей в каникулярное время</t>
  </si>
  <si>
    <t xml:space="preserve"> 902240013 Ежемесячные стимулирующие выплаты работникам муниципальных общеобразовательных организаций, которые по результатам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за соответствующий учебный год определены соответствующими первому уровню</t>
  </si>
  <si>
    <t xml:space="preserve"> 902230017 Укрепление материально-технической базы, проведение текущего ремонта и обеспечение безопасности в муниципальных образовательных организациях</t>
  </si>
  <si>
    <t xml:space="preserve"> 902240010 Выплата компенсаций работникам, привлекаемым к проведению в Московской области государственной итоговой аттестации обучающихся, освоившихся,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</si>
  <si>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902240024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</si>
  <si>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 xml:space="preserve"> 902240007 Стимулирование лучших педагогических и руководящих работников</t>
  </si>
  <si>
    <t>902 0702 0310106050 622 902 0701 0310106050 622</t>
  </si>
  <si>
    <t>902240017 Оказание мер социальной поддержки и социальной помощи гражданам (Питание детей из многодетных, неполных, малоимущих семей, семей, оказавшихся в трудной жизненной ситуации, в общеобразовательных учреждениях)</t>
  </si>
  <si>
    <t xml:space="preserve"> 902240023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</si>
  <si>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902230024 Обеспечение деятельности методистов в образовательных организациях</t>
  </si>
  <si>
    <t>902 0701 0310106050 622 902 0702 0310106050 622</t>
  </si>
  <si>
    <t>902240022 Технологическое присоединение энергопринимающих устройств к электрической сети</t>
  </si>
  <si>
    <t xml:space="preserve"> 902240026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</si>
  <si>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 xml:space="preserve"> 902240027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</si>
  <si>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902230002 Создание и содержание дополнительных мест для детей в возрасте от 1,5 до 7 лет в организациях, осуществляющих присмотр и уход за детьми</t>
  </si>
  <si>
    <t xml:space="preserve"> 902240012 Ежемесячное денежное вознаграждение за классное руководство педагогическим работникам  муниципальных общеобразовательных организаций</t>
  </si>
  <si>
    <t>902 0701 0310206050 622 902 0702 0310106050 622</t>
  </si>
  <si>
    <t>902240018 Расходы на организацию участия команд в Областных и Всероссийских соревнованиях</t>
  </si>
  <si>
    <t xml:space="preserve"> 902240021 Доплата за напряженный труд педагогическим работникам реализующих дополнительные образовательные программы спортивной подготовки</t>
  </si>
  <si>
    <t>902240028 Организация участия команд в учебно-тренировочных мероприятиях  и возмещение расходов на организацию участия команд в учебно-тренировочных мероприятиях</t>
  </si>
  <si>
    <t>902250019 Обеспечение выплат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</si>
  <si>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902250020 Выплата пособия и ежемесячных выплат педагогическим работникам муниципальных дошкольных и общеобразовательных организаций-молодым работникам и специалистам</t>
  </si>
  <si>
    <t>902250021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</si>
  <si>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 xml:space="preserve"> 902250023 Проведение капитального ремонта, технического переоснащения и благоустройства территорий учреждений образования</t>
  </si>
  <si>
    <t xml:space="preserve"> 0142539039 Обеспечение работы с обучающимися в каникулярный период в общеобразовательных организациях</t>
  </si>
  <si>
    <t>902250023 Проведение капитального ремонта, технического переоснащения и благоустройства территорий учреждений образования</t>
  </si>
  <si>
    <t>902250003 Организация и проведение профессиональных конкурсов и иных мероприятий</t>
  </si>
  <si>
    <t xml:space="preserve"> 902250008 Мероприятия по организации отдыха детей в каникулярное время</t>
  </si>
  <si>
    <t xml:space="preserve"> 902250020 Выплата пособия и ежемесячных выплат педагогическим работникам муниципальных дошкольных и общеобразовательных организаций-молодым работникам и специалистам</t>
  </si>
  <si>
    <t xml:space="preserve"> 902250019 Обеспечение выплат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</si>
  <si>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902240001 Сохранение достигнутого уровня заработной платы педагогических работников организаций дополнительного образования сферы образования</t>
  </si>
  <si>
    <t>902240006 Поощрение лучших воспитанников и обучающихся</t>
  </si>
  <si>
    <t>902240011 Организация и проведение творческих конкурсов, олимпиад, соревнований, в том числе обеспечение участия в мероприятиях областного, межрегионального, всероссийского и международного уровня</t>
  </si>
  <si>
    <t xml:space="preserve">902240019 Обеспечение деятельности методистов в образовательных организациях </t>
  </si>
  <si>
    <t>902240020 Доплата за напряженный труд педагогическим работникам дополнительного образования</t>
  </si>
  <si>
    <t>902250004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</si>
  <si>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902250004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</si>
  <si>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902250005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</t>
  </si>
  <si>
    <t xml:space="preserve">902250005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 </t>
  </si>
  <si>
    <t xml:space="preserve"> 902250005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</t>
  </si>
  <si>
    <t xml:space="preserve"> 902250014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</si>
  <si>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902 0702 0310115370 622</t>
  </si>
  <si>
    <t>902250015 Укрепление материально-технической базы, проведение текущего ремонта и обеспечение безопасности в муниципальных образовательных организациях</t>
  </si>
  <si>
    <t>902 0703 03202S0370 612</t>
  </si>
  <si>
    <t>Мероприятие 02.07. Сохранение достигнутого уровня заработной платы педагогических работников организаций дополнительного образования сферы образования «Образование »на 2023 – 2027 годы, подпрограммы II "Образование"</t>
  </si>
  <si>
    <t>902 0702 03102L3041 622</t>
  </si>
  <si>
    <t>902 0702 03102L3041 612</t>
  </si>
  <si>
    <t>902 0702 03102S2870 612</t>
  </si>
  <si>
    <t>902 0709 152E481690 622</t>
  </si>
  <si>
    <t>Основное мероприятие Е1. 
Федеральный проект «Современная школа» национального проекта «Образование»муниципальной программы городского округа Долгопрудный  «Образование »на 2023 – 2027 годы, подпрограммы II "Образование"</t>
  </si>
  <si>
    <t>Мероприятие 01.01. Стипендии в области образования, культуры и искусства (юные дарования, одаренные дети) муниципальной программы городского округа Долгопрудный  «Образование »на 2023 – 2027 годы, подпрограммы II "Образование"</t>
  </si>
  <si>
    <t>Мероприятие 01.28
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организациймуниципальной программы городского округа Долгопрудный  «Образование »на 2023 – 2027 годы, подпрограммы II "Образование"</t>
  </si>
  <si>
    <t>902 0702 0310163180 622</t>
  </si>
  <si>
    <t>902 0702 0310163180 612</t>
  </si>
  <si>
    <t>Мероприятие 01.11. 
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 муниципальной программы городского округа Долгопрудный  «Образование »на 2023 – 2027 годы, подпрограммы II "Образование"</t>
  </si>
  <si>
    <t>902 0709 031Ю650500 622</t>
  </si>
  <si>
    <t>902 0709 031Ю650500 612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</si>
  <si>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муниципальной программы городского округа Долгопрудный  «Образование »на 2023 – 2027 годы, подпрограммы II "Образование"</t>
  </si>
  <si>
    <t>902 0701 1830600390 622</t>
  </si>
  <si>
    <t>902 0701 1830600390 612</t>
  </si>
  <si>
    <t>902 0701 03101S0460 622
902 0702 03101S0460 622</t>
  </si>
  <si>
    <t>902 0701 03101S0460 612
902 0702 03101S0460 612</t>
  </si>
  <si>
    <t xml:space="preserve">
902 0702 03101S0460 622</t>
  </si>
  <si>
    <t xml:space="preserve">902 0701 03101S0460 622
902 0702 03101S0460 622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</si>
</sst>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7" x14ac:knownFonts="1">
    <font>
      <sz val="9"/>
      <name val="Arial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9"/>
      <color rgb="FF0000FF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8"/>
      <name val="Arial"/>
      <family val="2"/>
      <charset val="204"/>
    </font>
    <font>
      <sz val="12"/>
      <color rgb="FF000000"/>
      <name val="Arial"/>
      <family val="2"/>
      <charset val="204"/>
    </font>
    <font>
      <sz val="9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79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1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left" vertical="center"/>
    </xf>
    <xf numFmtId="49" fontId="15" fillId="0" borderId="1" xfId="1" applyNumberFormat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/>
    <xf numFmtId="0" fontId="13" fillId="0" borderId="1" xfId="1" applyFont="1" applyFill="1" applyBorder="1" applyAlignment="1">
      <alignment horizontal="left" vertical="center" wrapText="1"/>
    </xf>
    <xf numFmtId="4" fontId="0" fillId="0" borderId="0" xfId="0" applyNumberFormat="1" applyFill="1"/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" fontId="19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wrapText="1"/>
    </xf>
    <xf numFmtId="164" fontId="21" fillId="0" borderId="0" xfId="0" applyNumberFormat="1" applyFont="1" applyBorder="1" applyAlignment="1">
      <alignment vertical="center" wrapText="1"/>
    </xf>
    <xf numFmtId="164" fontId="20" fillId="0" borderId="0" xfId="0" applyNumberFormat="1" applyFont="1" applyBorder="1" applyAlignment="1">
      <alignment vertical="center" wrapText="1"/>
    </xf>
    <xf numFmtId="0" fontId="0" fillId="3" borderId="0" xfId="0" applyFill="1"/>
    <xf numFmtId="164" fontId="21" fillId="3" borderId="0" xfId="0" applyNumberFormat="1" applyFont="1" applyFill="1" applyBorder="1" applyAlignment="1">
      <alignment vertical="center" wrapText="1"/>
    </xf>
    <xf numFmtId="0" fontId="0" fillId="3" borderId="0" xfId="0" applyFill="1" applyBorder="1"/>
    <xf numFmtId="0" fontId="10" fillId="0" borderId="2" xfId="1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 vertical="center"/>
    </xf>
    <xf numFmtId="164" fontId="8" fillId="0" borderId="10" xfId="0" applyNumberFormat="1" applyFont="1" applyFill="1" applyBorder="1" applyAlignment="1">
      <alignment horizontal="right" vertical="center"/>
    </xf>
    <xf numFmtId="164" fontId="8" fillId="0" borderId="11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/>
    </xf>
    <xf numFmtId="164" fontId="8" fillId="0" borderId="14" xfId="0" applyNumberFormat="1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8" fillId="0" borderId="8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right" vertical="center"/>
    </xf>
    <xf numFmtId="164" fontId="1" fillId="0" borderId="23" xfId="0" applyNumberFormat="1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164" fontId="1" fillId="0" borderId="26" xfId="0" applyNumberFormat="1" applyFont="1" applyFill="1" applyBorder="1" applyAlignment="1">
      <alignment vertical="center" wrapText="1"/>
    </xf>
    <xf numFmtId="164" fontId="8" fillId="0" borderId="25" xfId="0" applyNumberFormat="1" applyFont="1" applyFill="1" applyBorder="1" applyAlignment="1">
      <alignment vertical="center" wrapText="1"/>
    </xf>
    <xf numFmtId="164" fontId="8" fillId="0" borderId="26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19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8" fillId="0" borderId="25" xfId="0" applyNumberFormat="1" applyFont="1" applyFill="1" applyBorder="1" applyAlignment="1">
      <alignment horizontal="right" vertical="center"/>
    </xf>
    <xf numFmtId="164" fontId="1" fillId="0" borderId="27" xfId="0" applyNumberFormat="1" applyFont="1" applyFill="1" applyBorder="1" applyAlignment="1">
      <alignment vertical="center" wrapText="1"/>
    </xf>
    <xf numFmtId="164" fontId="8" fillId="0" borderId="28" xfId="0" applyNumberFormat="1" applyFont="1" applyFill="1" applyBorder="1" applyAlignment="1">
      <alignment horizontal="right" vertical="center"/>
    </xf>
    <xf numFmtId="164" fontId="8" fillId="0" borderId="29" xfId="0" applyNumberFormat="1" applyFont="1" applyFill="1" applyBorder="1" applyAlignment="1">
      <alignment horizontal="right" vertical="center"/>
    </xf>
    <xf numFmtId="164" fontId="1" fillId="4" borderId="15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horizontal="right" vertical="center"/>
    </xf>
    <xf numFmtId="164" fontId="1" fillId="4" borderId="19" xfId="0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164" fontId="1" fillId="0" borderId="24" xfId="0" applyNumberFormat="1" applyFont="1" applyFill="1" applyBorder="1" applyAlignment="1">
      <alignment horizontal="right" vertical="center"/>
    </xf>
    <xf numFmtId="164" fontId="22" fillId="0" borderId="8" xfId="0" applyNumberFormat="1" applyFont="1" applyFill="1" applyBorder="1" applyAlignment="1">
      <alignment horizontal="right" vertical="center"/>
    </xf>
    <xf numFmtId="164" fontId="23" fillId="0" borderId="8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0" fillId="2" borderId="0" xfId="0" applyFill="1"/>
    <xf numFmtId="164" fontId="20" fillId="2" borderId="0" xfId="0" applyNumberFormat="1" applyFont="1" applyFill="1" applyBorder="1" applyAlignment="1">
      <alignment vertical="center" wrapText="1"/>
    </xf>
    <xf numFmtId="0" fontId="0" fillId="2" borderId="0" xfId="0" applyFill="1" applyBorder="1"/>
    <xf numFmtId="164" fontId="24" fillId="0" borderId="8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" fontId="15" fillId="0" borderId="3" xfId="1" applyNumberFormat="1" applyFont="1" applyFill="1" applyBorder="1" applyAlignment="1">
      <alignment horizontal="center" vertical="center" wrapText="1"/>
    </xf>
    <xf numFmtId="4" fontId="15" fillId="0" borderId="3" xfId="1" applyNumberFormat="1" applyFont="1" applyFill="1" applyBorder="1" applyAlignment="1">
      <alignment horizontal="right" vertical="center" wrapText="1"/>
    </xf>
    <xf numFmtId="0" fontId="15" fillId="0" borderId="39" xfId="1" applyFont="1" applyFill="1" applyBorder="1" applyAlignment="1">
      <alignment horizontal="left" vertical="center" wrapText="1"/>
    </xf>
    <xf numFmtId="0" fontId="7" fillId="0" borderId="39" xfId="1" applyFont="1" applyFill="1" applyBorder="1" applyAlignment="1">
      <alignment horizontal="left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" fontId="15" fillId="0" borderId="39" xfId="1" applyNumberFormat="1" applyFont="1" applyFill="1" applyBorder="1" applyAlignment="1">
      <alignment horizontal="center" vertical="center"/>
    </xf>
    <xf numFmtId="4" fontId="15" fillId="0" borderId="39" xfId="1" applyNumberFormat="1" applyFont="1" applyFill="1" applyBorder="1" applyAlignment="1">
      <alignment horizontal="center" vertical="center" wrapText="1"/>
    </xf>
    <xf numFmtId="4" fontId="15" fillId="0" borderId="39" xfId="1" applyNumberFormat="1" applyFont="1" applyFill="1" applyBorder="1" applyAlignment="1">
      <alignment horizontal="right" vertical="center" wrapText="1"/>
    </xf>
    <xf numFmtId="0" fontId="15" fillId="0" borderId="39" xfId="1" applyFont="1" applyFill="1" applyBorder="1" applyAlignment="1">
      <alignment horizontal="left" vertical="center"/>
    </xf>
    <xf numFmtId="4" fontId="15" fillId="0" borderId="3" xfId="1" applyNumberFormat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left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" fontId="15" fillId="0" borderId="36" xfId="1" applyNumberFormat="1" applyFont="1" applyFill="1" applyBorder="1" applyAlignment="1">
      <alignment horizontal="center" vertical="center" wrapText="1"/>
    </xf>
    <xf numFmtId="4" fontId="15" fillId="0" borderId="36" xfId="1" applyNumberFormat="1" applyFont="1" applyFill="1" applyBorder="1" applyAlignment="1">
      <alignment horizontal="right" vertical="center" wrapText="1"/>
    </xf>
    <xf numFmtId="0" fontId="7" fillId="0" borderId="36" xfId="1" applyFont="1" applyFill="1" applyBorder="1" applyAlignment="1">
      <alignment horizontal="left" vertical="center" wrapText="1"/>
    </xf>
    <xf numFmtId="4" fontId="15" fillId="0" borderId="36" xfId="1" applyNumberFormat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left" vertical="center" wrapText="1"/>
    </xf>
    <xf numFmtId="49" fontId="15" fillId="0" borderId="3" xfId="1" applyNumberFormat="1" applyFont="1" applyFill="1" applyBorder="1" applyAlignment="1">
      <alignment horizontal="left" vertical="center" wrapText="1"/>
    </xf>
    <xf numFmtId="4" fontId="13" fillId="0" borderId="3" xfId="1" applyNumberFormat="1" applyFont="1" applyFill="1" applyBorder="1" applyAlignment="1">
      <alignment horizontal="center" vertical="center" wrapText="1"/>
    </xf>
    <xf numFmtId="4" fontId="13" fillId="0" borderId="3" xfId="1" applyNumberFormat="1" applyFont="1" applyFill="1" applyBorder="1" applyAlignment="1">
      <alignment horizontal="right" vertical="center" wrapText="1"/>
    </xf>
    <xf numFmtId="0" fontId="20" fillId="0" borderId="39" xfId="0" applyFont="1" applyFill="1" applyBorder="1" applyAlignment="1">
      <alignment horizontal="center" vertical="center"/>
    </xf>
    <xf numFmtId="4" fontId="19" fillId="0" borderId="39" xfId="1" applyNumberFormat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4" fontId="7" fillId="0" borderId="36" xfId="1" applyNumberFormat="1" applyFont="1" applyFill="1" applyBorder="1" applyAlignment="1">
      <alignment horizontal="center" vertical="center" wrapText="1"/>
    </xf>
    <xf numFmtId="4" fontId="7" fillId="0" borderId="39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/>
    </xf>
    <xf numFmtId="4" fontId="15" fillId="0" borderId="5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5" fillId="0" borderId="40" xfId="1" applyFont="1" applyFill="1" applyBorder="1" applyAlignment="1">
      <alignment horizontal="left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" fontId="15" fillId="0" borderId="40" xfId="1" applyNumberFormat="1" applyFont="1" applyFill="1" applyBorder="1" applyAlignment="1">
      <alignment horizontal="center" vertical="center" wrapText="1"/>
    </xf>
    <xf numFmtId="4" fontId="15" fillId="0" borderId="40" xfId="1" applyNumberFormat="1" applyFont="1" applyFill="1" applyBorder="1" applyAlignment="1">
      <alignment horizontal="right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left" vertical="center" wrapText="1"/>
    </xf>
    <xf numFmtId="0" fontId="8" fillId="0" borderId="31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0" fontId="8" fillId="0" borderId="32" xfId="0" applyNumberFormat="1" applyFont="1" applyFill="1" applyBorder="1" applyAlignment="1">
      <alignment horizontal="left" vertical="center"/>
    </xf>
    <xf numFmtId="0" fontId="8" fillId="0" borderId="33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8" fillId="0" borderId="34" xfId="0" applyNumberFormat="1" applyFont="1" applyFill="1" applyBorder="1" applyAlignment="1">
      <alignment horizontal="left" vertical="center" wrapText="1"/>
    </xf>
    <xf numFmtId="0" fontId="8" fillId="0" borderId="35" xfId="0" applyNumberFormat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left" vertical="center"/>
    </xf>
    <xf numFmtId="0" fontId="15" fillId="0" borderId="41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0" fontId="15" fillId="0" borderId="4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4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 wrapText="1"/>
    </xf>
    <xf numFmtId="0" fontId="16" fillId="0" borderId="38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rv\_Posta.vh\Budget\&#1087;&#1088;&#1086;&#1077;&#1082;&#1090;%20&#1073;&#1102;&#1076;&#1078;&#1077;&#1090;&#1072;%20&#1085;&#1072;%202025-2027%20&#1075;&#1075;\24-10-30\&#1094;&#1073;%20&#1086;&#1073;&#1088;%204\&#1056;&#1072;&#1089;&#1095;&#1077;&#1090;%20&#1085;&#1086;&#1088;&#1084;&#1072;&#1090;&#1080;&#1074;&#1072;%20&#1089;&#1090;&#1086;&#1080;&#1084;&#1086;&#1089;&#1090;&#1080;%20&#1091;&#1089;&#1083;&#1091;&#1075;%20&#1085;&#1072;%20202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ативы расходов"/>
      <sheetName val="норматив услуга"/>
      <sheetName val="Оъёмные показатели"/>
      <sheetName val="дошкольное образование (25г)"/>
      <sheetName val="доп. здание сады (25г)"/>
      <sheetName val="присмотр и уход (25г)"/>
      <sheetName val="общееобразование (25г)"/>
      <sheetName val="СВОД"/>
      <sheetName val="доп. здание школы (25г)"/>
      <sheetName val="Доп.общеразвив.прогр. (25г)"/>
      <sheetName val="ПФДОД"/>
      <sheetName val="Доп.образование спорт (25г)"/>
      <sheetName val="Объём дошкольное обр ясли (25)"/>
      <sheetName val="Объём школы (25)"/>
      <sheetName val="Объём доп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G7">
            <v>5812282</v>
          </cell>
        </row>
      </sheetData>
      <sheetData sheetId="13">
        <row r="6">
          <cell r="Q6">
            <v>5660572.0999999996</v>
          </cell>
        </row>
      </sheetData>
      <sheetData sheetId="14">
        <row r="6">
          <cell r="Z6">
            <v>37836999.999784581</v>
          </cell>
        </row>
        <row r="17">
          <cell r="Z17">
            <v>25668458.19444754</v>
          </cell>
        </row>
        <row r="18">
          <cell r="Z18">
            <v>58220891.805472493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2"/>
  <sheetViews>
    <sheetView topLeftCell="A10" workbookViewId="0">
      <pane ySplit="1980" topLeftCell="A284" activePane="bottomLeft"/>
      <selection activeCell="J293" sqref="J293"/>
      <selection pane="bottomLeft" activeCell="I134" sqref="I134"/>
    </sheetView>
  </sheetViews>
  <sheetFormatPr defaultRowHeight="12" x14ac:dyDescent="0.2"/>
  <cols>
    <col min="1" max="1" width="34.28515625" customWidth="1"/>
    <col min="2" max="2" width="10.42578125" customWidth="1"/>
    <col min="3" max="3" width="7.85546875" customWidth="1"/>
    <col min="4" max="4" width="5.42578125" customWidth="1"/>
    <col min="5" max="5" width="10.42578125" customWidth="1"/>
    <col min="6" max="6" width="10" customWidth="1"/>
    <col min="7" max="7" width="10.7109375" customWidth="1"/>
    <col min="8" max="8" width="17" customWidth="1"/>
    <col min="9" max="9" width="17.28515625" customWidth="1"/>
    <col min="10" max="11" width="17.140625" customWidth="1"/>
  </cols>
  <sheetData>
    <row r="2" spans="1:16" ht="15" x14ac:dyDescent="0.2">
      <c r="A2" s="3" t="s">
        <v>3</v>
      </c>
    </row>
    <row r="4" spans="1:16" ht="14.25" x14ac:dyDescent="0.2">
      <c r="A4" s="2"/>
      <c r="B4" s="2"/>
      <c r="C4" s="2"/>
      <c r="D4" s="2"/>
      <c r="E4" s="5" t="s">
        <v>4</v>
      </c>
      <c r="F4" s="2"/>
      <c r="G4" s="2"/>
      <c r="H4" s="2"/>
      <c r="I4" s="2"/>
    </row>
    <row r="5" spans="1:16" ht="14.25" x14ac:dyDescent="0.2">
      <c r="A5" s="2"/>
      <c r="B5" s="2"/>
      <c r="C5" s="2"/>
      <c r="D5" s="2"/>
      <c r="E5" s="5" t="s">
        <v>5</v>
      </c>
      <c r="F5" s="2"/>
      <c r="G5" s="2"/>
      <c r="H5" s="2"/>
      <c r="I5" s="2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</row>
    <row r="7" spans="1:16" x14ac:dyDescent="0.2">
      <c r="A7" s="2"/>
      <c r="B7" s="2"/>
      <c r="C7" s="2"/>
      <c r="D7" s="2"/>
      <c r="E7" s="2"/>
      <c r="F7" s="2"/>
      <c r="G7" s="2"/>
      <c r="H7" s="2"/>
      <c r="I7" s="2"/>
    </row>
    <row r="8" spans="1:16" ht="38.25" customHeight="1" x14ac:dyDescent="0.2">
      <c r="A8" s="161" t="s">
        <v>13</v>
      </c>
      <c r="B8" s="161" t="s">
        <v>8</v>
      </c>
      <c r="C8" s="161"/>
      <c r="D8" s="161"/>
      <c r="E8" s="161"/>
      <c r="F8" s="161"/>
      <c r="G8" s="161"/>
      <c r="H8" s="161" t="s">
        <v>15</v>
      </c>
      <c r="I8" s="161"/>
      <c r="J8" s="161"/>
      <c r="K8" s="161"/>
    </row>
    <row r="9" spans="1:16" ht="15" customHeight="1" x14ac:dyDescent="0.2">
      <c r="A9" s="161"/>
      <c r="B9" s="161" t="s">
        <v>9</v>
      </c>
      <c r="C9" s="161" t="s">
        <v>10</v>
      </c>
      <c r="D9" s="161"/>
      <c r="E9" s="161" t="s">
        <v>14</v>
      </c>
      <c r="F9" s="161"/>
      <c r="G9" s="161" t="s">
        <v>11</v>
      </c>
      <c r="H9" s="161" t="s">
        <v>0</v>
      </c>
      <c r="I9" s="161" t="s">
        <v>1</v>
      </c>
      <c r="J9" s="161" t="s">
        <v>2</v>
      </c>
      <c r="K9" s="161"/>
    </row>
    <row r="10" spans="1:16" ht="72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 t="s">
        <v>12</v>
      </c>
      <c r="J10" s="4" t="s">
        <v>6</v>
      </c>
      <c r="K10" s="4" t="s">
        <v>7</v>
      </c>
      <c r="M10" s="1"/>
      <c r="N10" s="1"/>
      <c r="O10" s="1"/>
      <c r="P10" s="1"/>
    </row>
    <row r="11" spans="1:16" ht="15" thickBot="1" x14ac:dyDescent="0.25">
      <c r="A11" s="6">
        <v>1</v>
      </c>
      <c r="B11" s="6">
        <v>2</v>
      </c>
      <c r="C11" s="161">
        <v>3</v>
      </c>
      <c r="D11" s="161"/>
      <c r="E11" s="161">
        <v>4</v>
      </c>
      <c r="F11" s="161"/>
      <c r="G11" s="6">
        <v>5</v>
      </c>
      <c r="H11" s="40">
        <v>6</v>
      </c>
      <c r="I11" s="40">
        <v>7</v>
      </c>
      <c r="J11" s="40">
        <v>8</v>
      </c>
      <c r="K11" s="40">
        <v>9</v>
      </c>
      <c r="M11" s="1"/>
      <c r="N11" s="1"/>
      <c r="O11" s="1"/>
      <c r="P11" s="1"/>
    </row>
    <row r="12" spans="1:16" ht="12" customHeight="1" thickBot="1" x14ac:dyDescent="0.25">
      <c r="A12" s="162" t="s">
        <v>133</v>
      </c>
      <c r="B12" s="163"/>
      <c r="C12" s="163"/>
      <c r="D12" s="163"/>
      <c r="E12" s="163"/>
      <c r="F12" s="163"/>
      <c r="G12" s="163"/>
      <c r="H12" s="44">
        <v>876029069</v>
      </c>
      <c r="I12" s="45">
        <f>I13+I143+I174</f>
        <v>850273041.99992001</v>
      </c>
      <c r="J12" s="46">
        <f>J13+J143+J174</f>
        <v>850163691.99992001</v>
      </c>
      <c r="K12" s="47">
        <f>K13+K143+K174</f>
        <v>850163691.99992001</v>
      </c>
      <c r="M12" s="35"/>
      <c r="N12" s="35"/>
      <c r="O12" s="35"/>
      <c r="P12" s="1"/>
    </row>
    <row r="13" spans="1:16" s="37" customFormat="1" x14ac:dyDescent="0.2">
      <c r="A13" s="155" t="s">
        <v>134</v>
      </c>
      <c r="B13" s="156"/>
      <c r="C13" s="156"/>
      <c r="D13" s="156"/>
      <c r="E13" s="156"/>
      <c r="F13" s="156"/>
      <c r="G13" s="156"/>
      <c r="H13" s="48">
        <v>747809100</v>
      </c>
      <c r="I13" s="49">
        <f>I14+I134+I81</f>
        <v>730934100</v>
      </c>
      <c r="J13" s="49">
        <f>J14+J134+J81</f>
        <v>730824750</v>
      </c>
      <c r="K13" s="50">
        <f>K14+K134+K81</f>
        <v>730824750</v>
      </c>
      <c r="M13" s="38"/>
      <c r="N13" s="38"/>
      <c r="O13" s="38"/>
      <c r="P13" s="39"/>
    </row>
    <row r="14" spans="1:16" ht="12" customHeight="1" x14ac:dyDescent="0.2">
      <c r="A14" s="155" t="s">
        <v>135</v>
      </c>
      <c r="B14" s="156"/>
      <c r="C14" s="156"/>
      <c r="D14" s="156"/>
      <c r="E14" s="156"/>
      <c r="F14" s="156"/>
      <c r="G14" s="156"/>
      <c r="H14" s="51">
        <v>705458421.77999997</v>
      </c>
      <c r="I14" s="52">
        <f>I21+I65+I15</f>
        <v>677894156</v>
      </c>
      <c r="J14" s="52">
        <f>J21+J65+J15</f>
        <v>677894156</v>
      </c>
      <c r="K14" s="53">
        <f>K21+K65+K15</f>
        <v>677894156</v>
      </c>
      <c r="M14" s="35"/>
      <c r="N14" s="35"/>
      <c r="O14" s="35"/>
      <c r="P14" s="1"/>
    </row>
    <row r="15" spans="1:16" ht="45" x14ac:dyDescent="0.2">
      <c r="A15" s="54" t="s">
        <v>136</v>
      </c>
      <c r="B15" s="55"/>
      <c r="C15" s="157"/>
      <c r="D15" s="157"/>
      <c r="E15" s="153" t="s">
        <v>255</v>
      </c>
      <c r="F15" s="153"/>
      <c r="G15" s="56"/>
      <c r="H15" s="57">
        <v>59846362.25</v>
      </c>
      <c r="I15" s="41">
        <v>0</v>
      </c>
      <c r="J15" s="58">
        <v>0</v>
      </c>
      <c r="K15" s="59">
        <v>0</v>
      </c>
      <c r="M15" s="36"/>
      <c r="N15" s="36"/>
      <c r="O15" s="36"/>
      <c r="P15" s="1"/>
    </row>
    <row r="16" spans="1:16" ht="33.75" x14ac:dyDescent="0.2">
      <c r="A16" s="54" t="s">
        <v>137</v>
      </c>
      <c r="B16" s="60" t="s">
        <v>138</v>
      </c>
      <c r="C16" s="153" t="s">
        <v>16</v>
      </c>
      <c r="D16" s="153"/>
      <c r="E16" s="153" t="s">
        <v>255</v>
      </c>
      <c r="F16" s="153"/>
      <c r="G16" s="61" t="s">
        <v>139</v>
      </c>
      <c r="H16" s="57">
        <v>59846362.25</v>
      </c>
      <c r="I16" s="41">
        <v>0</v>
      </c>
      <c r="J16" s="58">
        <v>0</v>
      </c>
      <c r="K16" s="62">
        <v>0</v>
      </c>
      <c r="M16" s="36"/>
      <c r="N16" s="36"/>
      <c r="O16" s="36"/>
      <c r="P16" s="1"/>
    </row>
    <row r="17" spans="1:16" x14ac:dyDescent="0.2">
      <c r="A17" s="54" t="s">
        <v>140</v>
      </c>
      <c r="B17" s="60" t="s">
        <v>138</v>
      </c>
      <c r="C17" s="153" t="s">
        <v>16</v>
      </c>
      <c r="D17" s="153"/>
      <c r="E17" s="153" t="s">
        <v>255</v>
      </c>
      <c r="F17" s="153"/>
      <c r="G17" s="61" t="s">
        <v>141</v>
      </c>
      <c r="H17" s="57">
        <v>18105157.789999999</v>
      </c>
      <c r="I17" s="41">
        <v>0</v>
      </c>
      <c r="J17" s="58">
        <v>0</v>
      </c>
      <c r="K17" s="62">
        <v>0</v>
      </c>
      <c r="M17" s="36"/>
      <c r="N17" s="36"/>
      <c r="O17" s="36"/>
      <c r="P17" s="1"/>
    </row>
    <row r="18" spans="1:16" x14ac:dyDescent="0.2">
      <c r="A18" s="63" t="s">
        <v>142</v>
      </c>
      <c r="B18" s="64" t="s">
        <v>138</v>
      </c>
      <c r="C18" s="154" t="s">
        <v>16</v>
      </c>
      <c r="D18" s="154"/>
      <c r="E18" s="154" t="s">
        <v>255</v>
      </c>
      <c r="F18" s="154"/>
      <c r="G18" s="65" t="s">
        <v>143</v>
      </c>
      <c r="H18" s="66">
        <v>18105157.789999999</v>
      </c>
      <c r="I18" s="43">
        <v>0</v>
      </c>
      <c r="J18" s="58">
        <v>0</v>
      </c>
      <c r="K18" s="62">
        <v>0</v>
      </c>
      <c r="M18" s="36"/>
      <c r="N18" s="36"/>
      <c r="O18" s="36"/>
      <c r="P18" s="1"/>
    </row>
    <row r="19" spans="1:16" x14ac:dyDescent="0.2">
      <c r="A19" s="54" t="s">
        <v>144</v>
      </c>
      <c r="B19" s="60" t="s">
        <v>138</v>
      </c>
      <c r="C19" s="153" t="s">
        <v>16</v>
      </c>
      <c r="D19" s="153"/>
      <c r="E19" s="153" t="s">
        <v>255</v>
      </c>
      <c r="F19" s="153"/>
      <c r="G19" s="61" t="s">
        <v>145</v>
      </c>
      <c r="H19" s="57">
        <v>41741204.460000001</v>
      </c>
      <c r="I19" s="41">
        <v>0</v>
      </c>
      <c r="J19" s="58">
        <v>0</v>
      </c>
      <c r="K19" s="62">
        <v>0</v>
      </c>
      <c r="M19" s="36"/>
      <c r="N19" s="36"/>
      <c r="O19" s="36"/>
      <c r="P19" s="1"/>
    </row>
    <row r="20" spans="1:16" x14ac:dyDescent="0.2">
      <c r="A20" s="63" t="s">
        <v>142</v>
      </c>
      <c r="B20" s="64" t="s">
        <v>138</v>
      </c>
      <c r="C20" s="154" t="s">
        <v>16</v>
      </c>
      <c r="D20" s="154"/>
      <c r="E20" s="154" t="s">
        <v>255</v>
      </c>
      <c r="F20" s="154"/>
      <c r="G20" s="65" t="s">
        <v>146</v>
      </c>
      <c r="H20" s="66">
        <v>41741204.460000001</v>
      </c>
      <c r="I20" s="43">
        <v>0</v>
      </c>
      <c r="J20" s="58">
        <v>0</v>
      </c>
      <c r="K20" s="67">
        <v>0</v>
      </c>
      <c r="M20" s="36"/>
      <c r="N20" s="36"/>
      <c r="O20" s="36"/>
      <c r="P20" s="1"/>
    </row>
    <row r="21" spans="1:16" ht="67.5" x14ac:dyDescent="0.2">
      <c r="A21" s="54" t="s">
        <v>147</v>
      </c>
      <c r="B21" s="55"/>
      <c r="C21" s="157"/>
      <c r="D21" s="157"/>
      <c r="E21" s="153" t="s">
        <v>256</v>
      </c>
      <c r="F21" s="153"/>
      <c r="G21" s="56"/>
      <c r="H21" s="57">
        <v>631372059.52999997</v>
      </c>
      <c r="I21" s="88">
        <f>I22</f>
        <v>663654156</v>
      </c>
      <c r="J21" s="41">
        <f>J22</f>
        <v>663654156</v>
      </c>
      <c r="K21" s="42">
        <f>K22</f>
        <v>663654156</v>
      </c>
      <c r="M21" s="36"/>
      <c r="N21" s="36"/>
      <c r="O21" s="36"/>
      <c r="P21" s="1"/>
    </row>
    <row r="22" spans="1:16" ht="33.75" x14ac:dyDescent="0.2">
      <c r="A22" s="54" t="s">
        <v>137</v>
      </c>
      <c r="B22" s="60" t="s">
        <v>138</v>
      </c>
      <c r="C22" s="153" t="s">
        <v>16</v>
      </c>
      <c r="D22" s="153"/>
      <c r="E22" s="153" t="s">
        <v>256</v>
      </c>
      <c r="F22" s="153"/>
      <c r="G22" s="61" t="s">
        <v>139</v>
      </c>
      <c r="H22" s="57">
        <v>631372059.52999997</v>
      </c>
      <c r="I22" s="41">
        <f>I23+I28</f>
        <v>663654156</v>
      </c>
      <c r="J22" s="41">
        <f>J23+J28</f>
        <v>663654156</v>
      </c>
      <c r="K22" s="42">
        <f>K23+K28</f>
        <v>663654156</v>
      </c>
      <c r="M22" s="36"/>
      <c r="N22" s="36"/>
      <c r="O22" s="36"/>
      <c r="P22" s="1"/>
    </row>
    <row r="23" spans="1:16" x14ac:dyDescent="0.2">
      <c r="A23" s="54" t="s">
        <v>140</v>
      </c>
      <c r="B23" s="60" t="s">
        <v>138</v>
      </c>
      <c r="C23" s="153" t="s">
        <v>16</v>
      </c>
      <c r="D23" s="153"/>
      <c r="E23" s="153" t="s">
        <v>256</v>
      </c>
      <c r="F23" s="153"/>
      <c r="G23" s="61" t="s">
        <v>141</v>
      </c>
      <c r="H23" s="57">
        <v>52873544</v>
      </c>
      <c r="I23" s="41">
        <f>I24+I26</f>
        <v>56584596</v>
      </c>
      <c r="J23" s="41">
        <f>J24+J26</f>
        <v>56584596</v>
      </c>
      <c r="K23" s="42">
        <f>K24+K26</f>
        <v>56584596</v>
      </c>
      <c r="M23" s="36"/>
      <c r="N23" s="36"/>
      <c r="O23" s="36"/>
      <c r="P23" s="1"/>
    </row>
    <row r="24" spans="1:16" s="96" customFormat="1" x14ac:dyDescent="0.2">
      <c r="A24" s="91" t="s">
        <v>142</v>
      </c>
      <c r="B24" s="92" t="s">
        <v>138</v>
      </c>
      <c r="C24" s="160" t="s">
        <v>16</v>
      </c>
      <c r="D24" s="160"/>
      <c r="E24" s="160" t="s">
        <v>256</v>
      </c>
      <c r="F24" s="160"/>
      <c r="G24" s="93" t="s">
        <v>143</v>
      </c>
      <c r="H24" s="94">
        <v>36293000</v>
      </c>
      <c r="I24" s="95">
        <v>36713090</v>
      </c>
      <c r="J24" s="95">
        <v>36713090</v>
      </c>
      <c r="K24" s="95">
        <v>36713090</v>
      </c>
      <c r="M24" s="97"/>
      <c r="N24" s="97"/>
      <c r="O24" s="97"/>
      <c r="P24" s="98"/>
    </row>
    <row r="25" spans="1:16" x14ac:dyDescent="0.2">
      <c r="A25" s="63" t="s">
        <v>142</v>
      </c>
      <c r="B25" s="64" t="s">
        <v>138</v>
      </c>
      <c r="C25" s="154" t="s">
        <v>16</v>
      </c>
      <c r="D25" s="154"/>
      <c r="E25" s="154" t="s">
        <v>256</v>
      </c>
      <c r="F25" s="154"/>
      <c r="G25" s="65" t="s">
        <v>148</v>
      </c>
      <c r="H25" s="66">
        <v>409178</v>
      </c>
      <c r="I25" s="43">
        <v>0</v>
      </c>
      <c r="J25" s="43">
        <v>0</v>
      </c>
      <c r="K25" s="42">
        <v>0</v>
      </c>
      <c r="M25" s="36"/>
      <c r="N25" s="36"/>
      <c r="O25" s="36"/>
      <c r="P25" s="1"/>
    </row>
    <row r="26" spans="1:16" s="96" customFormat="1" x14ac:dyDescent="0.2">
      <c r="A26" s="91" t="s">
        <v>142</v>
      </c>
      <c r="B26" s="92" t="s">
        <v>138</v>
      </c>
      <c r="C26" s="160" t="s">
        <v>17</v>
      </c>
      <c r="D26" s="160"/>
      <c r="E26" s="160" t="s">
        <v>256</v>
      </c>
      <c r="F26" s="160"/>
      <c r="G26" s="93" t="s">
        <v>143</v>
      </c>
      <c r="H26" s="94">
        <v>15343544</v>
      </c>
      <c r="I26" s="95">
        <v>19871506</v>
      </c>
      <c r="J26" s="95">
        <v>19871506</v>
      </c>
      <c r="K26" s="95">
        <v>19871506</v>
      </c>
      <c r="M26" s="97"/>
      <c r="N26" s="97"/>
      <c r="O26" s="97"/>
      <c r="P26" s="98"/>
    </row>
    <row r="27" spans="1:16" x14ac:dyDescent="0.2">
      <c r="A27" s="63" t="s">
        <v>142</v>
      </c>
      <c r="B27" s="64" t="s">
        <v>138</v>
      </c>
      <c r="C27" s="154" t="s">
        <v>17</v>
      </c>
      <c r="D27" s="154"/>
      <c r="E27" s="154" t="s">
        <v>256</v>
      </c>
      <c r="F27" s="154"/>
      <c r="G27" s="65" t="s">
        <v>148</v>
      </c>
      <c r="H27" s="66">
        <v>827822</v>
      </c>
      <c r="I27" s="43">
        <v>0</v>
      </c>
      <c r="J27" s="43">
        <v>0</v>
      </c>
      <c r="K27" s="42">
        <v>0</v>
      </c>
      <c r="M27" s="36"/>
      <c r="N27" s="36"/>
      <c r="O27" s="36"/>
      <c r="P27" s="1"/>
    </row>
    <row r="28" spans="1:16" x14ac:dyDescent="0.2">
      <c r="A28" s="54" t="s">
        <v>144</v>
      </c>
      <c r="B28" s="60" t="s">
        <v>138</v>
      </c>
      <c r="C28" s="153" t="s">
        <v>16</v>
      </c>
      <c r="D28" s="153"/>
      <c r="E28" s="153" t="s">
        <v>256</v>
      </c>
      <c r="F28" s="153"/>
      <c r="G28" s="61" t="s">
        <v>145</v>
      </c>
      <c r="H28" s="57">
        <v>578498515.52999997</v>
      </c>
      <c r="I28" s="41">
        <f>I29+I31</f>
        <v>607069560</v>
      </c>
      <c r="J28" s="41">
        <f>J29+J31</f>
        <v>607069560</v>
      </c>
      <c r="K28" s="42">
        <f>K29+K31</f>
        <v>607069560</v>
      </c>
      <c r="M28" s="36"/>
      <c r="N28" s="36"/>
      <c r="O28" s="36"/>
      <c r="P28" s="1"/>
    </row>
    <row r="29" spans="1:16" s="96" customFormat="1" x14ac:dyDescent="0.2">
      <c r="A29" s="91" t="s">
        <v>142</v>
      </c>
      <c r="B29" s="92" t="s">
        <v>138</v>
      </c>
      <c r="C29" s="160" t="s">
        <v>16</v>
      </c>
      <c r="D29" s="160"/>
      <c r="E29" s="160" t="s">
        <v>256</v>
      </c>
      <c r="F29" s="160"/>
      <c r="G29" s="93" t="s">
        <v>146</v>
      </c>
      <c r="H29" s="94">
        <v>340598737.75</v>
      </c>
      <c r="I29" s="95">
        <v>383864463</v>
      </c>
      <c r="J29" s="95">
        <v>383864463</v>
      </c>
      <c r="K29" s="95">
        <v>383864463</v>
      </c>
      <c r="M29" s="97"/>
      <c r="N29" s="97"/>
      <c r="O29" s="97"/>
      <c r="P29" s="98"/>
    </row>
    <row r="30" spans="1:16" x14ac:dyDescent="0.2">
      <c r="A30" s="63" t="s">
        <v>142</v>
      </c>
      <c r="B30" s="64" t="s">
        <v>138</v>
      </c>
      <c r="C30" s="154" t="s">
        <v>16</v>
      </c>
      <c r="D30" s="154"/>
      <c r="E30" s="154" t="s">
        <v>256</v>
      </c>
      <c r="F30" s="154"/>
      <c r="G30" s="65" t="s">
        <v>149</v>
      </c>
      <c r="H30" s="66">
        <v>5525432.8399999999</v>
      </c>
      <c r="I30" s="43">
        <v>0</v>
      </c>
      <c r="J30" s="43">
        <v>0</v>
      </c>
      <c r="K30" s="42">
        <v>0</v>
      </c>
      <c r="M30" s="36"/>
      <c r="N30" s="36"/>
      <c r="O30" s="36"/>
      <c r="P30" s="1"/>
    </row>
    <row r="31" spans="1:16" s="96" customFormat="1" x14ac:dyDescent="0.2">
      <c r="A31" s="91" t="s">
        <v>142</v>
      </c>
      <c r="B31" s="92" t="s">
        <v>138</v>
      </c>
      <c r="C31" s="160" t="s">
        <v>17</v>
      </c>
      <c r="D31" s="160"/>
      <c r="E31" s="160" t="s">
        <v>256</v>
      </c>
      <c r="F31" s="160"/>
      <c r="G31" s="93" t="s">
        <v>146</v>
      </c>
      <c r="H31" s="94">
        <v>216449777.78</v>
      </c>
      <c r="I31" s="95">
        <v>223205097</v>
      </c>
      <c r="J31" s="95">
        <v>223205097</v>
      </c>
      <c r="K31" s="95">
        <v>223205097</v>
      </c>
      <c r="M31" s="97"/>
      <c r="N31" s="97"/>
      <c r="O31" s="97"/>
      <c r="P31" s="98"/>
    </row>
    <row r="32" spans="1:16" x14ac:dyDescent="0.2">
      <c r="A32" s="63" t="s">
        <v>142</v>
      </c>
      <c r="B32" s="64" t="s">
        <v>138</v>
      </c>
      <c r="C32" s="154" t="s">
        <v>17</v>
      </c>
      <c r="D32" s="154"/>
      <c r="E32" s="154" t="s">
        <v>256</v>
      </c>
      <c r="F32" s="154"/>
      <c r="G32" s="65" t="s">
        <v>149</v>
      </c>
      <c r="H32" s="66">
        <v>15924567.16</v>
      </c>
      <c r="I32" s="43">
        <v>0</v>
      </c>
      <c r="J32" s="43">
        <v>0</v>
      </c>
      <c r="K32" s="42">
        <v>0</v>
      </c>
      <c r="M32" s="36"/>
      <c r="N32" s="36"/>
      <c r="O32" s="36"/>
      <c r="P32" s="1"/>
    </row>
    <row r="33" spans="1:16" ht="25.5" hidden="1" customHeight="1" x14ac:dyDescent="0.2">
      <c r="A33" s="54" t="s">
        <v>150</v>
      </c>
      <c r="B33" s="55"/>
      <c r="C33" s="157"/>
      <c r="D33" s="157"/>
      <c r="E33" s="153" t="s">
        <v>257</v>
      </c>
      <c r="F33" s="153"/>
      <c r="G33" s="56"/>
      <c r="H33" s="57">
        <v>0</v>
      </c>
      <c r="I33" s="41">
        <v>0</v>
      </c>
      <c r="J33" s="58">
        <v>0</v>
      </c>
      <c r="K33" s="59">
        <v>0</v>
      </c>
      <c r="M33" s="36"/>
      <c r="N33" s="36"/>
      <c r="O33" s="36"/>
      <c r="P33" s="1"/>
    </row>
    <row r="34" spans="1:16" ht="33.75" hidden="1" x14ac:dyDescent="0.2">
      <c r="A34" s="54" t="s">
        <v>137</v>
      </c>
      <c r="B34" s="60" t="s">
        <v>138</v>
      </c>
      <c r="C34" s="153" t="s">
        <v>16</v>
      </c>
      <c r="D34" s="153"/>
      <c r="E34" s="153" t="s">
        <v>257</v>
      </c>
      <c r="F34" s="153"/>
      <c r="G34" s="61" t="s">
        <v>139</v>
      </c>
      <c r="H34" s="57">
        <v>0</v>
      </c>
      <c r="I34" s="41">
        <v>0</v>
      </c>
      <c r="J34" s="58">
        <v>0</v>
      </c>
      <c r="K34" s="62">
        <v>0</v>
      </c>
      <c r="M34" s="36"/>
      <c r="N34" s="36"/>
      <c r="O34" s="36"/>
      <c r="P34" s="1"/>
    </row>
    <row r="35" spans="1:16" hidden="1" x14ac:dyDescent="0.2">
      <c r="A35" s="54" t="s">
        <v>140</v>
      </c>
      <c r="B35" s="60" t="s">
        <v>138</v>
      </c>
      <c r="C35" s="153" t="s">
        <v>16</v>
      </c>
      <c r="D35" s="153"/>
      <c r="E35" s="153" t="s">
        <v>257</v>
      </c>
      <c r="F35" s="153"/>
      <c r="G35" s="61" t="s">
        <v>141</v>
      </c>
      <c r="H35" s="57">
        <v>0</v>
      </c>
      <c r="I35" s="41">
        <v>0</v>
      </c>
      <c r="J35" s="58">
        <v>0</v>
      </c>
      <c r="K35" s="62">
        <v>0</v>
      </c>
      <c r="M35" s="36"/>
      <c r="N35" s="36"/>
      <c r="O35" s="36"/>
      <c r="P35" s="1"/>
    </row>
    <row r="36" spans="1:16" hidden="1" x14ac:dyDescent="0.2">
      <c r="A36" s="63" t="s">
        <v>142</v>
      </c>
      <c r="B36" s="64" t="s">
        <v>138</v>
      </c>
      <c r="C36" s="154" t="s">
        <v>16</v>
      </c>
      <c r="D36" s="154"/>
      <c r="E36" s="154" t="s">
        <v>257</v>
      </c>
      <c r="F36" s="154"/>
      <c r="G36" s="65" t="s">
        <v>143</v>
      </c>
      <c r="H36" s="66">
        <v>0</v>
      </c>
      <c r="I36" s="43">
        <v>0</v>
      </c>
      <c r="J36" s="58">
        <v>0</v>
      </c>
      <c r="K36" s="62">
        <v>0</v>
      </c>
      <c r="M36" s="36"/>
      <c r="N36" s="36"/>
      <c r="O36" s="36"/>
      <c r="P36" s="1"/>
    </row>
    <row r="37" spans="1:16" hidden="1" x14ac:dyDescent="0.2">
      <c r="A37" s="63" t="s">
        <v>142</v>
      </c>
      <c r="B37" s="64" t="s">
        <v>138</v>
      </c>
      <c r="C37" s="154" t="s">
        <v>17</v>
      </c>
      <c r="D37" s="154"/>
      <c r="E37" s="154" t="s">
        <v>257</v>
      </c>
      <c r="F37" s="154"/>
      <c r="G37" s="65" t="s">
        <v>143</v>
      </c>
      <c r="H37" s="66">
        <v>0</v>
      </c>
      <c r="I37" s="43">
        <v>0</v>
      </c>
      <c r="J37" s="68">
        <v>0</v>
      </c>
      <c r="K37" s="69">
        <v>0</v>
      </c>
      <c r="M37" s="36"/>
      <c r="N37" s="36"/>
      <c r="O37" s="36"/>
      <c r="P37" s="1"/>
    </row>
    <row r="38" spans="1:16" hidden="1" x14ac:dyDescent="0.2">
      <c r="A38" s="63" t="s">
        <v>142</v>
      </c>
      <c r="B38" s="64" t="s">
        <v>138</v>
      </c>
      <c r="C38" s="154" t="s">
        <v>22</v>
      </c>
      <c r="D38" s="154"/>
      <c r="E38" s="154" t="s">
        <v>257</v>
      </c>
      <c r="F38" s="154"/>
      <c r="G38" s="65" t="s">
        <v>151</v>
      </c>
      <c r="H38" s="66">
        <v>0</v>
      </c>
      <c r="I38" s="43">
        <v>0</v>
      </c>
      <c r="J38" s="70">
        <v>0</v>
      </c>
      <c r="K38" s="71">
        <v>0</v>
      </c>
      <c r="M38" s="36"/>
      <c r="N38" s="36"/>
      <c r="O38" s="36"/>
      <c r="P38" s="1"/>
    </row>
    <row r="39" spans="1:16" hidden="1" x14ac:dyDescent="0.2">
      <c r="A39" s="54" t="s">
        <v>144</v>
      </c>
      <c r="B39" s="60" t="s">
        <v>138</v>
      </c>
      <c r="C39" s="153" t="s">
        <v>16</v>
      </c>
      <c r="D39" s="153"/>
      <c r="E39" s="153" t="s">
        <v>257</v>
      </c>
      <c r="F39" s="153"/>
      <c r="G39" s="61" t="s">
        <v>145</v>
      </c>
      <c r="H39" s="57">
        <v>0</v>
      </c>
      <c r="I39" s="41">
        <v>0</v>
      </c>
      <c r="J39" s="58">
        <v>0</v>
      </c>
      <c r="K39" s="62">
        <v>0</v>
      </c>
      <c r="M39" s="36"/>
      <c r="N39" s="36"/>
      <c r="O39" s="36"/>
      <c r="P39" s="1"/>
    </row>
    <row r="40" spans="1:16" hidden="1" x14ac:dyDescent="0.2">
      <c r="A40" s="63" t="s">
        <v>142</v>
      </c>
      <c r="B40" s="64" t="s">
        <v>138</v>
      </c>
      <c r="C40" s="154" t="s">
        <v>16</v>
      </c>
      <c r="D40" s="154"/>
      <c r="E40" s="154" t="s">
        <v>257</v>
      </c>
      <c r="F40" s="154"/>
      <c r="G40" s="65" t="s">
        <v>146</v>
      </c>
      <c r="H40" s="66">
        <v>0</v>
      </c>
      <c r="I40" s="43">
        <v>0</v>
      </c>
      <c r="J40" s="58">
        <v>0</v>
      </c>
      <c r="K40" s="62">
        <v>0</v>
      </c>
      <c r="M40" s="36"/>
      <c r="N40" s="36"/>
      <c r="O40" s="36"/>
      <c r="P40" s="1"/>
    </row>
    <row r="41" spans="1:16" hidden="1" x14ac:dyDescent="0.2">
      <c r="A41" s="63" t="s">
        <v>142</v>
      </c>
      <c r="B41" s="64" t="s">
        <v>138</v>
      </c>
      <c r="C41" s="154" t="s">
        <v>17</v>
      </c>
      <c r="D41" s="154"/>
      <c r="E41" s="154" t="s">
        <v>257</v>
      </c>
      <c r="F41" s="154"/>
      <c r="G41" s="65" t="s">
        <v>146</v>
      </c>
      <c r="H41" s="66">
        <v>0</v>
      </c>
      <c r="I41" s="43">
        <v>0</v>
      </c>
      <c r="J41" s="68">
        <v>0</v>
      </c>
      <c r="K41" s="69">
        <v>0</v>
      </c>
      <c r="M41" s="36"/>
      <c r="N41" s="36"/>
      <c r="O41" s="36"/>
      <c r="P41" s="1"/>
    </row>
    <row r="42" spans="1:16" hidden="1" x14ac:dyDescent="0.2">
      <c r="A42" s="63" t="s">
        <v>142</v>
      </c>
      <c r="B42" s="64" t="s">
        <v>138</v>
      </c>
      <c r="C42" s="154" t="s">
        <v>17</v>
      </c>
      <c r="D42" s="154"/>
      <c r="E42" s="154" t="s">
        <v>257</v>
      </c>
      <c r="F42" s="154"/>
      <c r="G42" s="65" t="s">
        <v>149</v>
      </c>
      <c r="H42" s="66">
        <v>0</v>
      </c>
      <c r="I42" s="43">
        <v>0</v>
      </c>
      <c r="J42" s="70">
        <v>0</v>
      </c>
      <c r="K42" s="71">
        <v>0</v>
      </c>
      <c r="M42" s="36"/>
      <c r="N42" s="36"/>
      <c r="O42" s="36"/>
      <c r="P42" s="1"/>
    </row>
    <row r="43" spans="1:16" hidden="1" x14ac:dyDescent="0.2">
      <c r="A43" s="63" t="s">
        <v>142</v>
      </c>
      <c r="B43" s="64" t="s">
        <v>138</v>
      </c>
      <c r="C43" s="154" t="s">
        <v>22</v>
      </c>
      <c r="D43" s="154"/>
      <c r="E43" s="154" t="s">
        <v>257</v>
      </c>
      <c r="F43" s="154"/>
      <c r="G43" s="65" t="s">
        <v>152</v>
      </c>
      <c r="H43" s="66">
        <v>0</v>
      </c>
      <c r="I43" s="43">
        <v>0</v>
      </c>
      <c r="J43" s="68">
        <v>0</v>
      </c>
      <c r="K43" s="69">
        <v>0</v>
      </c>
      <c r="M43" s="36"/>
      <c r="N43" s="36"/>
      <c r="O43" s="36"/>
      <c r="P43" s="1"/>
    </row>
    <row r="44" spans="1:16" ht="180" hidden="1" x14ac:dyDescent="0.2">
      <c r="A44" s="54" t="s">
        <v>153</v>
      </c>
      <c r="B44" s="55"/>
      <c r="C44" s="157"/>
      <c r="D44" s="157"/>
      <c r="E44" s="153" t="s">
        <v>258</v>
      </c>
      <c r="F44" s="153"/>
      <c r="G44" s="56"/>
      <c r="H44" s="57">
        <v>0</v>
      </c>
      <c r="I44" s="41">
        <v>0</v>
      </c>
      <c r="J44" s="70">
        <v>0</v>
      </c>
      <c r="K44" s="71">
        <v>0</v>
      </c>
      <c r="M44" s="36"/>
      <c r="N44" s="36"/>
      <c r="O44" s="36"/>
      <c r="P44" s="1"/>
    </row>
    <row r="45" spans="1:16" ht="33.75" hidden="1" x14ac:dyDescent="0.2">
      <c r="A45" s="54" t="s">
        <v>137</v>
      </c>
      <c r="B45" s="60" t="s">
        <v>138</v>
      </c>
      <c r="C45" s="153" t="s">
        <v>16</v>
      </c>
      <c r="D45" s="153"/>
      <c r="E45" s="153" t="s">
        <v>258</v>
      </c>
      <c r="F45" s="153"/>
      <c r="G45" s="61" t="s">
        <v>139</v>
      </c>
      <c r="H45" s="57">
        <v>0</v>
      </c>
      <c r="I45" s="41">
        <v>0</v>
      </c>
      <c r="J45" s="58">
        <v>0</v>
      </c>
      <c r="K45" s="62">
        <v>0</v>
      </c>
      <c r="M45" s="36"/>
      <c r="N45" s="36"/>
      <c r="O45" s="36"/>
      <c r="P45" s="1"/>
    </row>
    <row r="46" spans="1:16" ht="56.25" hidden="1" x14ac:dyDescent="0.2">
      <c r="A46" s="54" t="s">
        <v>154</v>
      </c>
      <c r="B46" s="60" t="s">
        <v>138</v>
      </c>
      <c r="C46" s="153" t="s">
        <v>16</v>
      </c>
      <c r="D46" s="153"/>
      <c r="E46" s="153" t="s">
        <v>258</v>
      </c>
      <c r="F46" s="153"/>
      <c r="G46" s="61" t="s">
        <v>155</v>
      </c>
      <c r="H46" s="57">
        <v>0</v>
      </c>
      <c r="I46" s="41">
        <v>0</v>
      </c>
      <c r="J46" s="58">
        <v>0</v>
      </c>
      <c r="K46" s="62">
        <v>0</v>
      </c>
      <c r="M46" s="36"/>
      <c r="N46" s="36"/>
      <c r="O46" s="36"/>
      <c r="P46" s="1"/>
    </row>
    <row r="47" spans="1:16" hidden="1" x14ac:dyDescent="0.2">
      <c r="A47" s="63" t="s">
        <v>142</v>
      </c>
      <c r="B47" s="64" t="s">
        <v>138</v>
      </c>
      <c r="C47" s="154" t="s">
        <v>16</v>
      </c>
      <c r="D47" s="154"/>
      <c r="E47" s="154" t="s">
        <v>258</v>
      </c>
      <c r="F47" s="154"/>
      <c r="G47" s="65" t="s">
        <v>156</v>
      </c>
      <c r="H47" s="66">
        <v>0</v>
      </c>
      <c r="I47" s="43">
        <v>0</v>
      </c>
      <c r="J47" s="68">
        <v>0</v>
      </c>
      <c r="K47" s="69">
        <v>0</v>
      </c>
      <c r="M47" s="36"/>
      <c r="N47" s="36"/>
      <c r="O47" s="36"/>
      <c r="P47" s="1"/>
    </row>
    <row r="48" spans="1:16" hidden="1" x14ac:dyDescent="0.2">
      <c r="A48" s="63" t="s">
        <v>142</v>
      </c>
      <c r="B48" s="64" t="s">
        <v>138</v>
      </c>
      <c r="C48" s="154" t="s">
        <v>17</v>
      </c>
      <c r="D48" s="154"/>
      <c r="E48" s="154" t="s">
        <v>258</v>
      </c>
      <c r="F48" s="154"/>
      <c r="G48" s="65" t="s">
        <v>156</v>
      </c>
      <c r="H48" s="66">
        <v>0</v>
      </c>
      <c r="I48" s="43">
        <v>0</v>
      </c>
      <c r="J48" s="70">
        <v>0</v>
      </c>
      <c r="K48" s="71">
        <v>0</v>
      </c>
      <c r="M48" s="36"/>
      <c r="N48" s="36"/>
      <c r="O48" s="36"/>
      <c r="P48" s="1"/>
    </row>
    <row r="49" spans="1:16" ht="78.75" hidden="1" x14ac:dyDescent="0.2">
      <c r="A49" s="54" t="s">
        <v>157</v>
      </c>
      <c r="B49" s="55"/>
      <c r="C49" s="157"/>
      <c r="D49" s="157"/>
      <c r="E49" s="153" t="s">
        <v>259</v>
      </c>
      <c r="F49" s="153"/>
      <c r="G49" s="56"/>
      <c r="H49" s="57">
        <v>0</v>
      </c>
      <c r="I49" s="41">
        <v>0</v>
      </c>
      <c r="J49" s="58">
        <v>0</v>
      </c>
      <c r="K49" s="62">
        <v>0</v>
      </c>
      <c r="M49" s="36"/>
      <c r="N49" s="36"/>
      <c r="O49" s="36"/>
      <c r="P49" s="1"/>
    </row>
    <row r="50" spans="1:16" ht="67.5" hidden="1" x14ac:dyDescent="0.2">
      <c r="A50" s="54" t="s">
        <v>158</v>
      </c>
      <c r="B50" s="60" t="s">
        <v>138</v>
      </c>
      <c r="C50" s="153" t="s">
        <v>159</v>
      </c>
      <c r="D50" s="153"/>
      <c r="E50" s="153" t="s">
        <v>259</v>
      </c>
      <c r="F50" s="153"/>
      <c r="G50" s="61" t="s">
        <v>160</v>
      </c>
      <c r="H50" s="57">
        <v>0</v>
      </c>
      <c r="I50" s="41">
        <v>0</v>
      </c>
      <c r="J50" s="58">
        <v>0</v>
      </c>
      <c r="K50" s="62">
        <v>0</v>
      </c>
      <c r="M50" s="36"/>
      <c r="N50" s="36"/>
      <c r="O50" s="36"/>
      <c r="P50" s="1"/>
    </row>
    <row r="51" spans="1:16" ht="22.5" hidden="1" x14ac:dyDescent="0.2">
      <c r="A51" s="54" t="s">
        <v>161</v>
      </c>
      <c r="B51" s="60" t="s">
        <v>138</v>
      </c>
      <c r="C51" s="153" t="s">
        <v>159</v>
      </c>
      <c r="D51" s="153"/>
      <c r="E51" s="153" t="s">
        <v>259</v>
      </c>
      <c r="F51" s="153"/>
      <c r="G51" s="61" t="s">
        <v>162</v>
      </c>
      <c r="H51" s="57">
        <v>0</v>
      </c>
      <c r="I51" s="41">
        <v>0</v>
      </c>
      <c r="J51" s="58">
        <v>0</v>
      </c>
      <c r="K51" s="62">
        <v>0</v>
      </c>
      <c r="M51" s="36"/>
      <c r="N51" s="36"/>
      <c r="O51" s="36"/>
      <c r="P51" s="1"/>
    </row>
    <row r="52" spans="1:16" hidden="1" x14ac:dyDescent="0.2">
      <c r="A52" s="63" t="s">
        <v>142</v>
      </c>
      <c r="B52" s="64" t="s">
        <v>138</v>
      </c>
      <c r="C52" s="154" t="s">
        <v>159</v>
      </c>
      <c r="D52" s="154"/>
      <c r="E52" s="154" t="s">
        <v>259</v>
      </c>
      <c r="F52" s="154"/>
      <c r="G52" s="65" t="s">
        <v>163</v>
      </c>
      <c r="H52" s="66">
        <v>0</v>
      </c>
      <c r="I52" s="43">
        <v>0</v>
      </c>
      <c r="J52" s="58">
        <v>0</v>
      </c>
      <c r="K52" s="62">
        <v>0</v>
      </c>
      <c r="M52" s="36"/>
      <c r="N52" s="36"/>
      <c r="O52" s="36"/>
      <c r="P52" s="1"/>
    </row>
    <row r="53" spans="1:16" hidden="1" x14ac:dyDescent="0.2">
      <c r="A53" s="63" t="s">
        <v>142</v>
      </c>
      <c r="B53" s="64" t="s">
        <v>138</v>
      </c>
      <c r="C53" s="154" t="s">
        <v>159</v>
      </c>
      <c r="D53" s="154"/>
      <c r="E53" s="154" t="s">
        <v>259</v>
      </c>
      <c r="F53" s="154"/>
      <c r="G53" s="65" t="s">
        <v>164</v>
      </c>
      <c r="H53" s="66">
        <v>0</v>
      </c>
      <c r="I53" s="43">
        <v>0</v>
      </c>
      <c r="J53" s="68">
        <v>0</v>
      </c>
      <c r="K53" s="69">
        <v>0</v>
      </c>
      <c r="M53" s="36"/>
      <c r="N53" s="36"/>
      <c r="O53" s="36"/>
      <c r="P53" s="1"/>
    </row>
    <row r="54" spans="1:16" ht="33.75" hidden="1" x14ac:dyDescent="0.2">
      <c r="A54" s="54" t="s">
        <v>165</v>
      </c>
      <c r="B54" s="60" t="s">
        <v>138</v>
      </c>
      <c r="C54" s="153" t="s">
        <v>166</v>
      </c>
      <c r="D54" s="153"/>
      <c r="E54" s="153" t="s">
        <v>259</v>
      </c>
      <c r="F54" s="153"/>
      <c r="G54" s="61" t="s">
        <v>167</v>
      </c>
      <c r="H54" s="57">
        <v>0</v>
      </c>
      <c r="I54" s="41">
        <v>0</v>
      </c>
      <c r="J54" s="70">
        <v>0</v>
      </c>
      <c r="K54" s="71">
        <v>0</v>
      </c>
      <c r="M54" s="36"/>
      <c r="N54" s="36"/>
      <c r="O54" s="36"/>
      <c r="P54" s="1"/>
    </row>
    <row r="55" spans="1:16" ht="33.75" hidden="1" x14ac:dyDescent="0.2">
      <c r="A55" s="54" t="s">
        <v>168</v>
      </c>
      <c r="B55" s="60" t="s">
        <v>138</v>
      </c>
      <c r="C55" s="153" t="s">
        <v>166</v>
      </c>
      <c r="D55" s="153"/>
      <c r="E55" s="153" t="s">
        <v>259</v>
      </c>
      <c r="F55" s="153"/>
      <c r="G55" s="61" t="s">
        <v>169</v>
      </c>
      <c r="H55" s="57">
        <v>0</v>
      </c>
      <c r="I55" s="41">
        <v>0</v>
      </c>
      <c r="J55" s="58">
        <v>0</v>
      </c>
      <c r="K55" s="62">
        <v>0</v>
      </c>
      <c r="M55" s="36"/>
      <c r="N55" s="36"/>
      <c r="O55" s="36"/>
      <c r="P55" s="1"/>
    </row>
    <row r="56" spans="1:16" hidden="1" x14ac:dyDescent="0.2">
      <c r="A56" s="63" t="s">
        <v>142</v>
      </c>
      <c r="B56" s="64" t="s">
        <v>138</v>
      </c>
      <c r="C56" s="154" t="s">
        <v>166</v>
      </c>
      <c r="D56" s="154"/>
      <c r="E56" s="154" t="s">
        <v>259</v>
      </c>
      <c r="F56" s="154"/>
      <c r="G56" s="65" t="s">
        <v>170</v>
      </c>
      <c r="H56" s="66">
        <v>0</v>
      </c>
      <c r="I56" s="43">
        <v>0</v>
      </c>
      <c r="J56" s="58">
        <v>0</v>
      </c>
      <c r="K56" s="62">
        <v>0</v>
      </c>
      <c r="M56" s="36"/>
      <c r="N56" s="36"/>
      <c r="O56" s="36"/>
      <c r="P56" s="1"/>
    </row>
    <row r="57" spans="1:16" ht="22.5" hidden="1" x14ac:dyDescent="0.2">
      <c r="A57" s="54" t="s">
        <v>171</v>
      </c>
      <c r="B57" s="60" t="s">
        <v>138</v>
      </c>
      <c r="C57" s="153" t="s">
        <v>166</v>
      </c>
      <c r="D57" s="153"/>
      <c r="E57" s="153" t="s">
        <v>259</v>
      </c>
      <c r="F57" s="153"/>
      <c r="G57" s="61" t="s">
        <v>172</v>
      </c>
      <c r="H57" s="57">
        <v>0</v>
      </c>
      <c r="I57" s="41">
        <v>0</v>
      </c>
      <c r="J57" s="58">
        <v>0</v>
      </c>
      <c r="K57" s="62">
        <v>0</v>
      </c>
      <c r="M57" s="36"/>
      <c r="N57" s="36"/>
      <c r="O57" s="36"/>
      <c r="P57" s="1"/>
    </row>
    <row r="58" spans="1:16" ht="33.75" hidden="1" x14ac:dyDescent="0.2">
      <c r="A58" s="54" t="s">
        <v>173</v>
      </c>
      <c r="B58" s="60" t="s">
        <v>138</v>
      </c>
      <c r="C58" s="153" t="s">
        <v>166</v>
      </c>
      <c r="D58" s="153"/>
      <c r="E58" s="153" t="s">
        <v>259</v>
      </c>
      <c r="F58" s="153"/>
      <c r="G58" s="61" t="s">
        <v>174</v>
      </c>
      <c r="H58" s="57">
        <v>0</v>
      </c>
      <c r="I58" s="41">
        <v>0</v>
      </c>
      <c r="J58" s="58">
        <v>0</v>
      </c>
      <c r="K58" s="62">
        <v>0</v>
      </c>
      <c r="M58" s="36"/>
      <c r="N58" s="36"/>
      <c r="O58" s="36"/>
      <c r="P58" s="1"/>
    </row>
    <row r="59" spans="1:16" hidden="1" x14ac:dyDescent="0.2">
      <c r="A59" s="63" t="s">
        <v>142</v>
      </c>
      <c r="B59" s="64" t="s">
        <v>138</v>
      </c>
      <c r="C59" s="154" t="s">
        <v>166</v>
      </c>
      <c r="D59" s="154"/>
      <c r="E59" s="154" t="s">
        <v>259</v>
      </c>
      <c r="F59" s="154"/>
      <c r="G59" s="65" t="s">
        <v>175</v>
      </c>
      <c r="H59" s="66">
        <v>0</v>
      </c>
      <c r="I59" s="43">
        <v>0</v>
      </c>
      <c r="J59" s="68">
        <v>0</v>
      </c>
      <c r="K59" s="69">
        <v>0</v>
      </c>
      <c r="M59" s="36"/>
      <c r="N59" s="36"/>
      <c r="O59" s="36"/>
      <c r="P59" s="1"/>
    </row>
    <row r="60" spans="1:16" ht="45" hidden="1" x14ac:dyDescent="0.2">
      <c r="A60" s="54" t="s">
        <v>176</v>
      </c>
      <c r="B60" s="55"/>
      <c r="C60" s="157"/>
      <c r="D60" s="157"/>
      <c r="E60" s="153" t="s">
        <v>260</v>
      </c>
      <c r="F60" s="153"/>
      <c r="G60" s="56"/>
      <c r="H60" s="57">
        <v>0</v>
      </c>
      <c r="I60" s="41">
        <v>0</v>
      </c>
      <c r="J60" s="70">
        <v>0</v>
      </c>
      <c r="K60" s="71">
        <v>0</v>
      </c>
      <c r="M60" s="36"/>
      <c r="N60" s="36"/>
      <c r="O60" s="36"/>
      <c r="P60" s="1"/>
    </row>
    <row r="61" spans="1:16" ht="22.5" hidden="1" x14ac:dyDescent="0.2">
      <c r="A61" s="54" t="s">
        <v>171</v>
      </c>
      <c r="B61" s="60" t="s">
        <v>138</v>
      </c>
      <c r="C61" s="153" t="s">
        <v>16</v>
      </c>
      <c r="D61" s="153"/>
      <c r="E61" s="153" t="s">
        <v>260</v>
      </c>
      <c r="F61" s="153"/>
      <c r="G61" s="61" t="s">
        <v>172</v>
      </c>
      <c r="H61" s="57">
        <v>0</v>
      </c>
      <c r="I61" s="41">
        <v>0</v>
      </c>
      <c r="J61" s="58">
        <v>0</v>
      </c>
      <c r="K61" s="62">
        <v>0</v>
      </c>
      <c r="M61" s="36"/>
      <c r="N61" s="36"/>
      <c r="O61" s="36"/>
      <c r="P61" s="1"/>
    </row>
    <row r="62" spans="1:16" ht="33.75" hidden="1" x14ac:dyDescent="0.2">
      <c r="A62" s="54" t="s">
        <v>173</v>
      </c>
      <c r="B62" s="60" t="s">
        <v>138</v>
      </c>
      <c r="C62" s="153" t="s">
        <v>16</v>
      </c>
      <c r="D62" s="153"/>
      <c r="E62" s="153" t="s">
        <v>260</v>
      </c>
      <c r="F62" s="153"/>
      <c r="G62" s="61" t="s">
        <v>174</v>
      </c>
      <c r="H62" s="57">
        <v>0</v>
      </c>
      <c r="I62" s="41">
        <v>0</v>
      </c>
      <c r="J62" s="58">
        <v>0</v>
      </c>
      <c r="K62" s="62">
        <v>0</v>
      </c>
      <c r="M62" s="36"/>
      <c r="N62" s="36"/>
      <c r="O62" s="36"/>
      <c r="P62" s="1"/>
    </row>
    <row r="63" spans="1:16" hidden="1" x14ac:dyDescent="0.2">
      <c r="A63" s="63" t="s">
        <v>142</v>
      </c>
      <c r="B63" s="64" t="s">
        <v>138</v>
      </c>
      <c r="C63" s="154" t="s">
        <v>16</v>
      </c>
      <c r="D63" s="154"/>
      <c r="E63" s="154" t="s">
        <v>260</v>
      </c>
      <c r="F63" s="154"/>
      <c r="G63" s="65" t="s">
        <v>175</v>
      </c>
      <c r="H63" s="66">
        <v>0</v>
      </c>
      <c r="I63" s="43">
        <v>0</v>
      </c>
      <c r="J63" s="68">
        <v>0</v>
      </c>
      <c r="K63" s="69">
        <v>0</v>
      </c>
      <c r="M63" s="36"/>
      <c r="N63" s="36"/>
      <c r="O63" s="36"/>
      <c r="P63" s="1"/>
    </row>
    <row r="64" spans="1:16" hidden="1" x14ac:dyDescent="0.2">
      <c r="A64" s="63" t="s">
        <v>142</v>
      </c>
      <c r="B64" s="64" t="s">
        <v>138</v>
      </c>
      <c r="C64" s="154" t="s">
        <v>17</v>
      </c>
      <c r="D64" s="154"/>
      <c r="E64" s="154" t="s">
        <v>260</v>
      </c>
      <c r="F64" s="154"/>
      <c r="G64" s="65" t="s">
        <v>175</v>
      </c>
      <c r="H64" s="66">
        <v>0</v>
      </c>
      <c r="I64" s="43">
        <v>0</v>
      </c>
      <c r="J64" s="70">
        <v>0</v>
      </c>
      <c r="K64" s="71">
        <v>0</v>
      </c>
      <c r="M64" s="36"/>
      <c r="N64" s="36"/>
      <c r="O64" s="36"/>
      <c r="P64" s="1"/>
    </row>
    <row r="65" spans="1:16" ht="90" x14ac:dyDescent="0.2">
      <c r="A65" s="54" t="s">
        <v>177</v>
      </c>
      <c r="B65" s="55"/>
      <c r="C65" s="157"/>
      <c r="D65" s="157"/>
      <c r="E65" s="153" t="s">
        <v>261</v>
      </c>
      <c r="F65" s="153"/>
      <c r="G65" s="56"/>
      <c r="H65" s="57">
        <v>14240000</v>
      </c>
      <c r="I65" s="88">
        <v>14240000</v>
      </c>
      <c r="J65" s="58">
        <v>14240000</v>
      </c>
      <c r="K65" s="62">
        <v>14240000</v>
      </c>
      <c r="M65" s="36"/>
      <c r="N65" s="36"/>
      <c r="O65" s="36"/>
      <c r="P65" s="1"/>
    </row>
    <row r="66" spans="1:16" ht="22.5" x14ac:dyDescent="0.2">
      <c r="A66" s="54" t="s">
        <v>171</v>
      </c>
      <c r="B66" s="60" t="s">
        <v>138</v>
      </c>
      <c r="C66" s="153" t="s">
        <v>166</v>
      </c>
      <c r="D66" s="153"/>
      <c r="E66" s="153" t="s">
        <v>261</v>
      </c>
      <c r="F66" s="153"/>
      <c r="G66" s="61" t="s">
        <v>172</v>
      </c>
      <c r="H66" s="57">
        <v>14240000</v>
      </c>
      <c r="I66" s="41">
        <v>14240000</v>
      </c>
      <c r="J66" s="58">
        <v>14240000</v>
      </c>
      <c r="K66" s="62">
        <v>14240000</v>
      </c>
      <c r="M66" s="36"/>
      <c r="N66" s="36"/>
      <c r="O66" s="36"/>
      <c r="P66" s="1"/>
    </row>
    <row r="67" spans="1:16" ht="33.75" x14ac:dyDescent="0.2">
      <c r="A67" s="54" t="s">
        <v>173</v>
      </c>
      <c r="B67" s="60" t="s">
        <v>138</v>
      </c>
      <c r="C67" s="153" t="s">
        <v>166</v>
      </c>
      <c r="D67" s="153"/>
      <c r="E67" s="153" t="s">
        <v>261</v>
      </c>
      <c r="F67" s="153"/>
      <c r="G67" s="61" t="s">
        <v>174</v>
      </c>
      <c r="H67" s="57">
        <v>14240000</v>
      </c>
      <c r="I67" s="41">
        <v>14240000</v>
      </c>
      <c r="J67" s="58">
        <v>14240000</v>
      </c>
      <c r="K67" s="62">
        <v>14240000</v>
      </c>
      <c r="M67" s="36"/>
      <c r="N67" s="36"/>
      <c r="O67" s="36"/>
      <c r="P67" s="1"/>
    </row>
    <row r="68" spans="1:16" x14ac:dyDescent="0.2">
      <c r="A68" s="63" t="s">
        <v>142</v>
      </c>
      <c r="B68" s="64" t="s">
        <v>138</v>
      </c>
      <c r="C68" s="154" t="s">
        <v>166</v>
      </c>
      <c r="D68" s="154"/>
      <c r="E68" s="154" t="s">
        <v>261</v>
      </c>
      <c r="F68" s="154"/>
      <c r="G68" s="65" t="s">
        <v>175</v>
      </c>
      <c r="H68" s="66">
        <v>14240000</v>
      </c>
      <c r="I68" s="43">
        <v>14240000</v>
      </c>
      <c r="J68" s="58">
        <v>14240000</v>
      </c>
      <c r="K68" s="62">
        <v>14240000</v>
      </c>
      <c r="M68" s="36"/>
      <c r="N68" s="36"/>
      <c r="O68" s="36"/>
      <c r="P68" s="1"/>
    </row>
    <row r="69" spans="1:16" ht="146.25" hidden="1" x14ac:dyDescent="0.2">
      <c r="A69" s="54" t="s">
        <v>178</v>
      </c>
      <c r="B69" s="55"/>
      <c r="C69" s="157"/>
      <c r="D69" s="157"/>
      <c r="E69" s="153" t="s">
        <v>262</v>
      </c>
      <c r="F69" s="153"/>
      <c r="G69" s="56"/>
      <c r="H69" s="57">
        <v>0</v>
      </c>
      <c r="I69" s="41">
        <v>0</v>
      </c>
      <c r="J69" s="58">
        <v>0</v>
      </c>
      <c r="K69" s="62">
        <v>0</v>
      </c>
      <c r="M69" s="36"/>
      <c r="N69" s="36"/>
      <c r="O69" s="36"/>
      <c r="P69" s="1"/>
    </row>
    <row r="70" spans="1:16" ht="33.75" hidden="1" x14ac:dyDescent="0.2">
      <c r="A70" s="54" t="s">
        <v>137</v>
      </c>
      <c r="B70" s="60" t="s">
        <v>138</v>
      </c>
      <c r="C70" s="153" t="s">
        <v>159</v>
      </c>
      <c r="D70" s="153"/>
      <c r="E70" s="153" t="s">
        <v>262</v>
      </c>
      <c r="F70" s="153"/>
      <c r="G70" s="61" t="s">
        <v>139</v>
      </c>
      <c r="H70" s="57">
        <v>0</v>
      </c>
      <c r="I70" s="41">
        <v>0</v>
      </c>
      <c r="J70" s="58">
        <v>0</v>
      </c>
      <c r="K70" s="62">
        <v>0</v>
      </c>
      <c r="M70" s="36"/>
      <c r="N70" s="36"/>
      <c r="O70" s="36"/>
      <c r="P70" s="1"/>
    </row>
    <row r="71" spans="1:16" hidden="1" x14ac:dyDescent="0.2">
      <c r="A71" s="54" t="s">
        <v>140</v>
      </c>
      <c r="B71" s="60" t="s">
        <v>138</v>
      </c>
      <c r="C71" s="153" t="s">
        <v>159</v>
      </c>
      <c r="D71" s="153"/>
      <c r="E71" s="153" t="s">
        <v>262</v>
      </c>
      <c r="F71" s="153"/>
      <c r="G71" s="61" t="s">
        <v>141</v>
      </c>
      <c r="H71" s="57">
        <v>0</v>
      </c>
      <c r="I71" s="41">
        <v>0</v>
      </c>
      <c r="J71" s="58">
        <v>0</v>
      </c>
      <c r="K71" s="62">
        <v>0</v>
      </c>
      <c r="M71" s="36"/>
      <c r="N71" s="36"/>
      <c r="O71" s="36"/>
      <c r="P71" s="1"/>
    </row>
    <row r="72" spans="1:16" hidden="1" x14ac:dyDescent="0.2">
      <c r="A72" s="63" t="s">
        <v>142</v>
      </c>
      <c r="B72" s="64" t="s">
        <v>138</v>
      </c>
      <c r="C72" s="154" t="s">
        <v>159</v>
      </c>
      <c r="D72" s="154"/>
      <c r="E72" s="154" t="s">
        <v>262</v>
      </c>
      <c r="F72" s="154"/>
      <c r="G72" s="65" t="s">
        <v>148</v>
      </c>
      <c r="H72" s="66">
        <v>0</v>
      </c>
      <c r="I72" s="43">
        <v>0</v>
      </c>
      <c r="J72" s="58">
        <v>0</v>
      </c>
      <c r="K72" s="62">
        <v>0</v>
      </c>
      <c r="M72" s="36"/>
      <c r="N72" s="36"/>
      <c r="O72" s="36"/>
      <c r="P72" s="1"/>
    </row>
    <row r="73" spans="1:16" hidden="1" x14ac:dyDescent="0.2">
      <c r="A73" s="54" t="s">
        <v>144</v>
      </c>
      <c r="B73" s="60" t="s">
        <v>138</v>
      </c>
      <c r="C73" s="153" t="s">
        <v>159</v>
      </c>
      <c r="D73" s="153"/>
      <c r="E73" s="153" t="s">
        <v>262</v>
      </c>
      <c r="F73" s="153"/>
      <c r="G73" s="61" t="s">
        <v>145</v>
      </c>
      <c r="H73" s="57">
        <v>0</v>
      </c>
      <c r="I73" s="41">
        <v>0</v>
      </c>
      <c r="J73" s="58">
        <v>0</v>
      </c>
      <c r="K73" s="62">
        <v>0</v>
      </c>
      <c r="M73" s="36"/>
      <c r="N73" s="36"/>
      <c r="O73" s="36"/>
      <c r="P73" s="1"/>
    </row>
    <row r="74" spans="1:16" hidden="1" x14ac:dyDescent="0.2">
      <c r="A74" s="63" t="s">
        <v>142</v>
      </c>
      <c r="B74" s="64" t="s">
        <v>138</v>
      </c>
      <c r="C74" s="154" t="s">
        <v>159</v>
      </c>
      <c r="D74" s="154"/>
      <c r="E74" s="154" t="s">
        <v>262</v>
      </c>
      <c r="F74" s="154"/>
      <c r="G74" s="65" t="s">
        <v>149</v>
      </c>
      <c r="H74" s="66">
        <v>0</v>
      </c>
      <c r="I74" s="43">
        <v>0</v>
      </c>
      <c r="J74" s="58">
        <v>0</v>
      </c>
      <c r="K74" s="62">
        <v>0</v>
      </c>
      <c r="M74" s="36"/>
      <c r="N74" s="36"/>
      <c r="O74" s="36"/>
      <c r="P74" s="1"/>
    </row>
    <row r="75" spans="1:16" ht="315" hidden="1" x14ac:dyDescent="0.2">
      <c r="A75" s="54" t="s">
        <v>179</v>
      </c>
      <c r="B75" s="55"/>
      <c r="C75" s="157"/>
      <c r="D75" s="157"/>
      <c r="E75" s="153" t="s">
        <v>263</v>
      </c>
      <c r="F75" s="153"/>
      <c r="G75" s="56"/>
      <c r="H75" s="57">
        <v>0</v>
      </c>
      <c r="I75" s="41">
        <v>0</v>
      </c>
      <c r="J75" s="58">
        <v>0</v>
      </c>
      <c r="K75" s="62">
        <v>0</v>
      </c>
      <c r="M75" s="36"/>
      <c r="N75" s="36"/>
      <c r="O75" s="36"/>
      <c r="P75" s="1"/>
    </row>
    <row r="76" spans="1:16" ht="33.75" hidden="1" x14ac:dyDescent="0.2">
      <c r="A76" s="54" t="s">
        <v>137</v>
      </c>
      <c r="B76" s="60" t="s">
        <v>138</v>
      </c>
      <c r="C76" s="153" t="s">
        <v>17</v>
      </c>
      <c r="D76" s="153"/>
      <c r="E76" s="153" t="s">
        <v>263</v>
      </c>
      <c r="F76" s="153"/>
      <c r="G76" s="61" t="s">
        <v>139</v>
      </c>
      <c r="H76" s="57">
        <v>0</v>
      </c>
      <c r="I76" s="41">
        <v>0</v>
      </c>
      <c r="J76" s="58">
        <v>0</v>
      </c>
      <c r="K76" s="62">
        <v>0</v>
      </c>
      <c r="M76" s="36"/>
      <c r="N76" s="36"/>
      <c r="O76" s="36"/>
      <c r="P76" s="1"/>
    </row>
    <row r="77" spans="1:16" hidden="1" x14ac:dyDescent="0.2">
      <c r="A77" s="54" t="s">
        <v>140</v>
      </c>
      <c r="B77" s="60" t="s">
        <v>138</v>
      </c>
      <c r="C77" s="153" t="s">
        <v>17</v>
      </c>
      <c r="D77" s="153"/>
      <c r="E77" s="153" t="s">
        <v>263</v>
      </c>
      <c r="F77" s="153"/>
      <c r="G77" s="61" t="s">
        <v>141</v>
      </c>
      <c r="H77" s="57">
        <v>0</v>
      </c>
      <c r="I77" s="41">
        <v>0</v>
      </c>
      <c r="J77" s="58">
        <v>0</v>
      </c>
      <c r="K77" s="62">
        <v>0</v>
      </c>
      <c r="M77" s="36"/>
      <c r="N77" s="36"/>
      <c r="O77" s="36"/>
      <c r="P77" s="1"/>
    </row>
    <row r="78" spans="1:16" hidden="1" x14ac:dyDescent="0.2">
      <c r="A78" s="63" t="s">
        <v>142</v>
      </c>
      <c r="B78" s="64" t="s">
        <v>138</v>
      </c>
      <c r="C78" s="154" t="s">
        <v>17</v>
      </c>
      <c r="D78" s="154"/>
      <c r="E78" s="154" t="s">
        <v>263</v>
      </c>
      <c r="F78" s="154"/>
      <c r="G78" s="65" t="s">
        <v>148</v>
      </c>
      <c r="H78" s="66">
        <v>0</v>
      </c>
      <c r="I78" s="43">
        <v>0</v>
      </c>
      <c r="J78" s="58">
        <v>0</v>
      </c>
      <c r="K78" s="62">
        <v>0</v>
      </c>
      <c r="M78" s="36"/>
      <c r="N78" s="36"/>
      <c r="O78" s="36"/>
      <c r="P78" s="1"/>
    </row>
    <row r="79" spans="1:16" hidden="1" x14ac:dyDescent="0.2">
      <c r="A79" s="54" t="s">
        <v>144</v>
      </c>
      <c r="B79" s="60" t="s">
        <v>138</v>
      </c>
      <c r="C79" s="153" t="s">
        <v>17</v>
      </c>
      <c r="D79" s="153"/>
      <c r="E79" s="153" t="s">
        <v>263</v>
      </c>
      <c r="F79" s="153"/>
      <c r="G79" s="61" t="s">
        <v>145</v>
      </c>
      <c r="H79" s="57">
        <v>0</v>
      </c>
      <c r="I79" s="41">
        <v>0</v>
      </c>
      <c r="J79" s="58">
        <v>0</v>
      </c>
      <c r="K79" s="62">
        <v>0</v>
      </c>
      <c r="M79" s="36"/>
      <c r="N79" s="36"/>
      <c r="O79" s="36"/>
      <c r="P79" s="1"/>
    </row>
    <row r="80" spans="1:16" hidden="1" x14ac:dyDescent="0.2">
      <c r="A80" s="63" t="s">
        <v>142</v>
      </c>
      <c r="B80" s="64" t="s">
        <v>138</v>
      </c>
      <c r="C80" s="154" t="s">
        <v>17</v>
      </c>
      <c r="D80" s="154"/>
      <c r="E80" s="154" t="s">
        <v>263</v>
      </c>
      <c r="F80" s="154"/>
      <c r="G80" s="65" t="s">
        <v>149</v>
      </c>
      <c r="H80" s="66">
        <v>0</v>
      </c>
      <c r="I80" s="43">
        <v>0</v>
      </c>
      <c r="J80" s="58">
        <v>0</v>
      </c>
      <c r="K80" s="62">
        <v>0</v>
      </c>
      <c r="M80" s="36"/>
      <c r="N80" s="36"/>
      <c r="O80" s="36"/>
      <c r="P80" s="1"/>
    </row>
    <row r="81" spans="1:16" x14ac:dyDescent="0.2">
      <c r="A81" s="155" t="s">
        <v>180</v>
      </c>
      <c r="B81" s="156"/>
      <c r="C81" s="156"/>
      <c r="D81" s="156"/>
      <c r="E81" s="156"/>
      <c r="F81" s="156"/>
      <c r="G81" s="156"/>
      <c r="H81" s="51">
        <v>28012130.48</v>
      </c>
      <c r="I81" s="52">
        <f>I86+I103+I107</f>
        <v>38060944</v>
      </c>
      <c r="J81" s="52">
        <f>J86+J103+J107</f>
        <v>37951594</v>
      </c>
      <c r="K81" s="52">
        <f>K86+K103+K107</f>
        <v>37951594</v>
      </c>
      <c r="M81" s="35"/>
      <c r="N81" s="35"/>
      <c r="O81" s="35"/>
      <c r="P81" s="1"/>
    </row>
    <row r="82" spans="1:16" ht="90" hidden="1" x14ac:dyDescent="0.2">
      <c r="A82" s="54" t="s">
        <v>181</v>
      </c>
      <c r="B82" s="55"/>
      <c r="C82" s="157"/>
      <c r="D82" s="157"/>
      <c r="E82" s="153" t="s">
        <v>264</v>
      </c>
      <c r="F82" s="153"/>
      <c r="G82" s="56"/>
      <c r="H82" s="57">
        <v>0</v>
      </c>
      <c r="I82" s="41">
        <v>0</v>
      </c>
      <c r="J82" s="58">
        <v>0</v>
      </c>
      <c r="K82" s="62">
        <v>0</v>
      </c>
      <c r="M82" s="36"/>
      <c r="N82" s="36"/>
      <c r="O82" s="36"/>
      <c r="P82" s="1"/>
    </row>
    <row r="83" spans="1:16" ht="33.75" hidden="1" x14ac:dyDescent="0.2">
      <c r="A83" s="54" t="s">
        <v>137</v>
      </c>
      <c r="B83" s="60" t="s">
        <v>138</v>
      </c>
      <c r="C83" s="153" t="s">
        <v>17</v>
      </c>
      <c r="D83" s="153"/>
      <c r="E83" s="153" t="s">
        <v>264</v>
      </c>
      <c r="F83" s="153"/>
      <c r="G83" s="61" t="s">
        <v>139</v>
      </c>
      <c r="H83" s="57">
        <v>0</v>
      </c>
      <c r="I83" s="41">
        <v>0</v>
      </c>
      <c r="J83" s="58">
        <v>0</v>
      </c>
      <c r="K83" s="62">
        <v>0</v>
      </c>
      <c r="M83" s="36"/>
      <c r="N83" s="36"/>
      <c r="O83" s="36"/>
      <c r="P83" s="1"/>
    </row>
    <row r="84" spans="1:16" ht="56.25" hidden="1" x14ac:dyDescent="0.2">
      <c r="A84" s="54" t="s">
        <v>154</v>
      </c>
      <c r="B84" s="60" t="s">
        <v>138</v>
      </c>
      <c r="C84" s="153" t="s">
        <v>17</v>
      </c>
      <c r="D84" s="153"/>
      <c r="E84" s="153" t="s">
        <v>264</v>
      </c>
      <c r="F84" s="153"/>
      <c r="G84" s="61" t="s">
        <v>155</v>
      </c>
      <c r="H84" s="57">
        <v>0</v>
      </c>
      <c r="I84" s="41">
        <v>0</v>
      </c>
      <c r="J84" s="58">
        <v>0</v>
      </c>
      <c r="K84" s="62">
        <v>0</v>
      </c>
      <c r="M84" s="36"/>
      <c r="N84" s="36"/>
      <c r="O84" s="36"/>
      <c r="P84" s="1"/>
    </row>
    <row r="85" spans="1:16" hidden="1" x14ac:dyDescent="0.2">
      <c r="A85" s="63" t="s">
        <v>142</v>
      </c>
      <c r="B85" s="64" t="s">
        <v>138</v>
      </c>
      <c r="C85" s="154" t="s">
        <v>17</v>
      </c>
      <c r="D85" s="154"/>
      <c r="E85" s="154" t="s">
        <v>264</v>
      </c>
      <c r="F85" s="154"/>
      <c r="G85" s="65" t="s">
        <v>156</v>
      </c>
      <c r="H85" s="66">
        <v>0</v>
      </c>
      <c r="I85" s="43">
        <v>0</v>
      </c>
      <c r="J85" s="58">
        <v>0</v>
      </c>
      <c r="K85" s="62">
        <v>0</v>
      </c>
      <c r="M85" s="36"/>
      <c r="N85" s="36"/>
      <c r="O85" s="36"/>
      <c r="P85" s="1"/>
    </row>
    <row r="86" spans="1:16" ht="45" x14ac:dyDescent="0.2">
      <c r="A86" s="54" t="s">
        <v>66</v>
      </c>
      <c r="B86" s="55"/>
      <c r="C86" s="157"/>
      <c r="D86" s="157"/>
      <c r="E86" s="153" t="s">
        <v>265</v>
      </c>
      <c r="F86" s="153"/>
      <c r="G86" s="56"/>
      <c r="H86" s="57">
        <v>9193130.4800000004</v>
      </c>
      <c r="I86" s="41">
        <v>9737944</v>
      </c>
      <c r="J86" s="58">
        <v>9628594</v>
      </c>
      <c r="K86" s="62">
        <v>9628594</v>
      </c>
      <c r="M86" s="36"/>
      <c r="N86" s="36"/>
      <c r="O86" s="36"/>
      <c r="P86" s="1"/>
    </row>
    <row r="87" spans="1:16" ht="33.75" x14ac:dyDescent="0.2">
      <c r="A87" s="54" t="s">
        <v>165</v>
      </c>
      <c r="B87" s="60" t="s">
        <v>138</v>
      </c>
      <c r="C87" s="153" t="s">
        <v>17</v>
      </c>
      <c r="D87" s="153"/>
      <c r="E87" s="153" t="s">
        <v>265</v>
      </c>
      <c r="F87" s="153"/>
      <c r="G87" s="61" t="s">
        <v>167</v>
      </c>
      <c r="H87" s="57">
        <v>694083</v>
      </c>
      <c r="I87" s="41">
        <v>2363300</v>
      </c>
      <c r="J87" s="58">
        <v>2363300</v>
      </c>
      <c r="K87" s="62">
        <v>2363300</v>
      </c>
      <c r="M87" s="36"/>
      <c r="N87" s="36"/>
      <c r="O87" s="36"/>
      <c r="P87" s="1"/>
    </row>
    <row r="88" spans="1:16" ht="33.75" x14ac:dyDescent="0.2">
      <c r="A88" s="54" t="s">
        <v>168</v>
      </c>
      <c r="B88" s="60" t="s">
        <v>138</v>
      </c>
      <c r="C88" s="153" t="s">
        <v>17</v>
      </c>
      <c r="D88" s="153"/>
      <c r="E88" s="153" t="s">
        <v>265</v>
      </c>
      <c r="F88" s="153"/>
      <c r="G88" s="61" t="s">
        <v>169</v>
      </c>
      <c r="H88" s="57">
        <v>694083</v>
      </c>
      <c r="I88" s="41">
        <v>2363300</v>
      </c>
      <c r="J88" s="58">
        <v>2363300</v>
      </c>
      <c r="K88" s="62">
        <v>2363300</v>
      </c>
      <c r="M88" s="36"/>
      <c r="N88" s="36"/>
      <c r="O88" s="36"/>
      <c r="P88" s="1"/>
    </row>
    <row r="89" spans="1:16" x14ac:dyDescent="0.2">
      <c r="A89" s="63" t="s">
        <v>142</v>
      </c>
      <c r="B89" s="64" t="s">
        <v>138</v>
      </c>
      <c r="C89" s="154" t="s">
        <v>17</v>
      </c>
      <c r="D89" s="154"/>
      <c r="E89" s="154" t="s">
        <v>265</v>
      </c>
      <c r="F89" s="154"/>
      <c r="G89" s="65" t="s">
        <v>170</v>
      </c>
      <c r="H89" s="66">
        <v>694083</v>
      </c>
      <c r="I89" s="43">
        <v>2363300</v>
      </c>
      <c r="J89" s="58">
        <v>2363300</v>
      </c>
      <c r="K89" s="62">
        <v>2363300</v>
      </c>
      <c r="M89" s="36"/>
      <c r="N89" s="36"/>
      <c r="O89" s="36"/>
      <c r="P89" s="1"/>
    </row>
    <row r="90" spans="1:16" ht="33.75" x14ac:dyDescent="0.2">
      <c r="A90" s="54" t="s">
        <v>137</v>
      </c>
      <c r="B90" s="60" t="s">
        <v>138</v>
      </c>
      <c r="C90" s="153" t="s">
        <v>17</v>
      </c>
      <c r="D90" s="153"/>
      <c r="E90" s="153" t="s">
        <v>265</v>
      </c>
      <c r="F90" s="153"/>
      <c r="G90" s="61" t="s">
        <v>139</v>
      </c>
      <c r="H90" s="57">
        <v>8499047.4800000004</v>
      </c>
      <c r="I90" s="41">
        <v>7374644</v>
      </c>
      <c r="J90" s="58">
        <v>7265294</v>
      </c>
      <c r="K90" s="62">
        <v>7265294</v>
      </c>
      <c r="M90" s="36"/>
      <c r="N90" s="36"/>
      <c r="O90" s="36"/>
      <c r="P90" s="1"/>
    </row>
    <row r="91" spans="1:16" x14ac:dyDescent="0.2">
      <c r="A91" s="54" t="s">
        <v>144</v>
      </c>
      <c r="B91" s="60" t="s">
        <v>138</v>
      </c>
      <c r="C91" s="153" t="s">
        <v>17</v>
      </c>
      <c r="D91" s="153"/>
      <c r="E91" s="153" t="s">
        <v>265</v>
      </c>
      <c r="F91" s="153"/>
      <c r="G91" s="61" t="s">
        <v>145</v>
      </c>
      <c r="H91" s="57">
        <v>8499047.4800000004</v>
      </c>
      <c r="I91" s="41">
        <v>7374644</v>
      </c>
      <c r="J91" s="58">
        <v>7265294</v>
      </c>
      <c r="K91" s="62">
        <v>7265294</v>
      </c>
      <c r="M91" s="36"/>
      <c r="N91" s="36"/>
      <c r="O91" s="36"/>
      <c r="P91" s="1"/>
    </row>
    <row r="92" spans="1:16" x14ac:dyDescent="0.2">
      <c r="A92" s="63" t="s">
        <v>142</v>
      </c>
      <c r="B92" s="64" t="s">
        <v>138</v>
      </c>
      <c r="C92" s="154" t="s">
        <v>17</v>
      </c>
      <c r="D92" s="154"/>
      <c r="E92" s="154" t="s">
        <v>265</v>
      </c>
      <c r="F92" s="154"/>
      <c r="G92" s="65" t="s">
        <v>149</v>
      </c>
      <c r="H92" s="66">
        <v>8499047.4800000004</v>
      </c>
      <c r="I92" s="43">
        <v>7374644</v>
      </c>
      <c r="J92" s="58">
        <v>7265294</v>
      </c>
      <c r="K92" s="67">
        <v>7265294</v>
      </c>
      <c r="M92" s="36"/>
      <c r="N92" s="36"/>
      <c r="O92" s="36"/>
      <c r="P92" s="1"/>
    </row>
    <row r="93" spans="1:16" ht="67.5" x14ac:dyDescent="0.2">
      <c r="A93" s="54" t="s">
        <v>69</v>
      </c>
      <c r="B93" s="55"/>
      <c r="C93" s="157"/>
      <c r="D93" s="157"/>
      <c r="E93" s="153" t="s">
        <v>266</v>
      </c>
      <c r="F93" s="153"/>
      <c r="G93" s="56"/>
      <c r="H93" s="57">
        <v>13496000</v>
      </c>
      <c r="I93" s="41">
        <v>0</v>
      </c>
      <c r="J93" s="41">
        <v>0</v>
      </c>
      <c r="K93" s="42">
        <v>0</v>
      </c>
      <c r="M93" s="36"/>
      <c r="N93" s="36"/>
      <c r="O93" s="36"/>
      <c r="P93" s="1"/>
    </row>
    <row r="94" spans="1:16" ht="33.75" x14ac:dyDescent="0.2">
      <c r="A94" s="54" t="s">
        <v>165</v>
      </c>
      <c r="B94" s="60" t="s">
        <v>138</v>
      </c>
      <c r="C94" s="153" t="s">
        <v>17</v>
      </c>
      <c r="D94" s="153"/>
      <c r="E94" s="153" t="s">
        <v>266</v>
      </c>
      <c r="F94" s="153"/>
      <c r="G94" s="61" t="s">
        <v>167</v>
      </c>
      <c r="H94" s="57">
        <v>1153020</v>
      </c>
      <c r="I94" s="41">
        <v>0</v>
      </c>
      <c r="J94" s="41">
        <v>0</v>
      </c>
      <c r="K94" s="42">
        <v>0</v>
      </c>
      <c r="M94" s="36"/>
      <c r="N94" s="36"/>
      <c r="O94" s="36"/>
      <c r="P94" s="1"/>
    </row>
    <row r="95" spans="1:16" ht="33.75" x14ac:dyDescent="0.2">
      <c r="A95" s="54" t="s">
        <v>168</v>
      </c>
      <c r="B95" s="60" t="s">
        <v>138</v>
      </c>
      <c r="C95" s="153" t="s">
        <v>17</v>
      </c>
      <c r="D95" s="153"/>
      <c r="E95" s="153" t="s">
        <v>266</v>
      </c>
      <c r="F95" s="153"/>
      <c r="G95" s="61" t="s">
        <v>169</v>
      </c>
      <c r="H95" s="57">
        <v>1153020</v>
      </c>
      <c r="I95" s="41">
        <v>0</v>
      </c>
      <c r="J95" s="41">
        <v>0</v>
      </c>
      <c r="K95" s="42">
        <v>0</v>
      </c>
      <c r="M95" s="36"/>
      <c r="N95" s="36"/>
      <c r="O95" s="36"/>
      <c r="P95" s="1"/>
    </row>
    <row r="96" spans="1:16" x14ac:dyDescent="0.2">
      <c r="A96" s="63" t="s">
        <v>142</v>
      </c>
      <c r="B96" s="64" t="s">
        <v>138</v>
      </c>
      <c r="C96" s="154" t="s">
        <v>17</v>
      </c>
      <c r="D96" s="154"/>
      <c r="E96" s="154" t="s">
        <v>266</v>
      </c>
      <c r="F96" s="154"/>
      <c r="G96" s="65" t="s">
        <v>170</v>
      </c>
      <c r="H96" s="66">
        <v>1153020</v>
      </c>
      <c r="I96" s="43">
        <v>0</v>
      </c>
      <c r="J96" s="43">
        <v>0</v>
      </c>
      <c r="K96" s="42">
        <v>0</v>
      </c>
      <c r="M96" s="36"/>
      <c r="N96" s="36"/>
      <c r="O96" s="36"/>
      <c r="P96" s="1"/>
    </row>
    <row r="97" spans="1:16" ht="22.5" x14ac:dyDescent="0.2">
      <c r="A97" s="54" t="s">
        <v>171</v>
      </c>
      <c r="B97" s="60" t="s">
        <v>138</v>
      </c>
      <c r="C97" s="153" t="s">
        <v>17</v>
      </c>
      <c r="D97" s="153"/>
      <c r="E97" s="153" t="s">
        <v>266</v>
      </c>
      <c r="F97" s="153"/>
      <c r="G97" s="61" t="s">
        <v>172</v>
      </c>
      <c r="H97" s="57">
        <v>210979.33</v>
      </c>
      <c r="I97" s="41">
        <v>0</v>
      </c>
      <c r="J97" s="41">
        <v>0</v>
      </c>
      <c r="K97" s="42">
        <v>0</v>
      </c>
      <c r="M97" s="36"/>
      <c r="N97" s="36"/>
      <c r="O97" s="36"/>
      <c r="P97" s="1"/>
    </row>
    <row r="98" spans="1:16" ht="33.75" x14ac:dyDescent="0.2">
      <c r="A98" s="54" t="s">
        <v>173</v>
      </c>
      <c r="B98" s="60" t="s">
        <v>138</v>
      </c>
      <c r="C98" s="153" t="s">
        <v>17</v>
      </c>
      <c r="D98" s="153"/>
      <c r="E98" s="153" t="s">
        <v>266</v>
      </c>
      <c r="F98" s="153"/>
      <c r="G98" s="61" t="s">
        <v>174</v>
      </c>
      <c r="H98" s="57">
        <v>210979.33</v>
      </c>
      <c r="I98" s="41">
        <v>0</v>
      </c>
      <c r="J98" s="41">
        <v>0</v>
      </c>
      <c r="K98" s="42">
        <v>0</v>
      </c>
      <c r="M98" s="36"/>
      <c r="N98" s="36"/>
      <c r="O98" s="36"/>
      <c r="P98" s="1"/>
    </row>
    <row r="99" spans="1:16" x14ac:dyDescent="0.2">
      <c r="A99" s="63" t="s">
        <v>142</v>
      </c>
      <c r="B99" s="64" t="s">
        <v>138</v>
      </c>
      <c r="C99" s="154" t="s">
        <v>17</v>
      </c>
      <c r="D99" s="154"/>
      <c r="E99" s="154" t="s">
        <v>266</v>
      </c>
      <c r="F99" s="154"/>
      <c r="G99" s="65" t="s">
        <v>182</v>
      </c>
      <c r="H99" s="66">
        <v>210979.33</v>
      </c>
      <c r="I99" s="43">
        <v>0</v>
      </c>
      <c r="J99" s="43">
        <v>0</v>
      </c>
      <c r="K99" s="42">
        <v>0</v>
      </c>
      <c r="M99" s="36"/>
      <c r="N99" s="36"/>
      <c r="O99" s="36"/>
      <c r="P99" s="1"/>
    </row>
    <row r="100" spans="1:16" ht="33.75" x14ac:dyDescent="0.2">
      <c r="A100" s="54" t="s">
        <v>137</v>
      </c>
      <c r="B100" s="60" t="s">
        <v>138</v>
      </c>
      <c r="C100" s="153" t="s">
        <v>17</v>
      </c>
      <c r="D100" s="153"/>
      <c r="E100" s="153" t="s">
        <v>266</v>
      </c>
      <c r="F100" s="153"/>
      <c r="G100" s="61" t="s">
        <v>139</v>
      </c>
      <c r="H100" s="57">
        <v>12132000.67</v>
      </c>
      <c r="I100" s="41">
        <v>0</v>
      </c>
      <c r="J100" s="41">
        <v>0</v>
      </c>
      <c r="K100" s="41">
        <v>0</v>
      </c>
      <c r="M100" s="36"/>
      <c r="N100" s="36"/>
      <c r="O100" s="36"/>
      <c r="P100" s="1"/>
    </row>
    <row r="101" spans="1:16" x14ac:dyDescent="0.2">
      <c r="A101" s="54" t="s">
        <v>144</v>
      </c>
      <c r="B101" s="60" t="s">
        <v>138</v>
      </c>
      <c r="C101" s="153" t="s">
        <v>17</v>
      </c>
      <c r="D101" s="153"/>
      <c r="E101" s="153" t="s">
        <v>266</v>
      </c>
      <c r="F101" s="153"/>
      <c r="G101" s="61" t="s">
        <v>145</v>
      </c>
      <c r="H101" s="57">
        <v>12132000.67</v>
      </c>
      <c r="I101" s="41">
        <v>0</v>
      </c>
      <c r="J101" s="41">
        <v>0</v>
      </c>
      <c r="K101" s="41">
        <v>0</v>
      </c>
      <c r="M101" s="36"/>
      <c r="N101" s="36"/>
      <c r="O101" s="36"/>
      <c r="P101" s="1"/>
    </row>
    <row r="102" spans="1:16" x14ac:dyDescent="0.2">
      <c r="A102" s="63" t="s">
        <v>142</v>
      </c>
      <c r="B102" s="64" t="s">
        <v>138</v>
      </c>
      <c r="C102" s="154" t="s">
        <v>17</v>
      </c>
      <c r="D102" s="154"/>
      <c r="E102" s="154" t="s">
        <v>266</v>
      </c>
      <c r="F102" s="154"/>
      <c r="G102" s="65" t="s">
        <v>149</v>
      </c>
      <c r="H102" s="66">
        <v>12132000.67</v>
      </c>
      <c r="I102" s="41">
        <v>0</v>
      </c>
      <c r="J102" s="41">
        <v>0</v>
      </c>
      <c r="K102" s="41">
        <v>0</v>
      </c>
      <c r="M102" s="36"/>
      <c r="N102" s="36"/>
      <c r="O102" s="36"/>
      <c r="P102" s="1"/>
    </row>
    <row r="103" spans="1:16" ht="67.5" x14ac:dyDescent="0.2">
      <c r="A103" s="54" t="s">
        <v>69</v>
      </c>
      <c r="B103" s="55"/>
      <c r="C103" s="157"/>
      <c r="D103" s="157"/>
      <c r="E103" s="153" t="s">
        <v>290</v>
      </c>
      <c r="F103" s="153"/>
      <c r="G103" s="56"/>
      <c r="H103" s="57">
        <v>0</v>
      </c>
      <c r="I103" s="89">
        <f t="shared" ref="I103:K105" si="0">I104</f>
        <v>23000000</v>
      </c>
      <c r="J103" s="41">
        <f t="shared" si="0"/>
        <v>23000000</v>
      </c>
      <c r="K103" s="41">
        <f t="shared" si="0"/>
        <v>23000000</v>
      </c>
      <c r="M103" s="36"/>
      <c r="N103" s="36"/>
      <c r="O103" s="36"/>
      <c r="P103" s="1"/>
    </row>
    <row r="104" spans="1:16" ht="33.75" x14ac:dyDescent="0.2">
      <c r="A104" s="54" t="s">
        <v>137</v>
      </c>
      <c r="B104" s="60" t="s">
        <v>138</v>
      </c>
      <c r="C104" s="153" t="s">
        <v>17</v>
      </c>
      <c r="D104" s="153"/>
      <c r="E104" s="153" t="s">
        <v>290</v>
      </c>
      <c r="F104" s="153"/>
      <c r="G104" s="61" t="s">
        <v>139</v>
      </c>
      <c r="H104" s="57">
        <v>0</v>
      </c>
      <c r="I104" s="41">
        <f t="shared" si="0"/>
        <v>23000000</v>
      </c>
      <c r="J104" s="41">
        <f t="shared" si="0"/>
        <v>23000000</v>
      </c>
      <c r="K104" s="42">
        <f t="shared" si="0"/>
        <v>23000000</v>
      </c>
      <c r="M104" s="36"/>
      <c r="N104" s="36"/>
      <c r="O104" s="36"/>
      <c r="P104" s="1"/>
    </row>
    <row r="105" spans="1:16" x14ac:dyDescent="0.2">
      <c r="A105" s="54" t="s">
        <v>144</v>
      </c>
      <c r="B105" s="60" t="s">
        <v>138</v>
      </c>
      <c r="C105" s="153" t="s">
        <v>17</v>
      </c>
      <c r="D105" s="153"/>
      <c r="E105" s="153" t="s">
        <v>290</v>
      </c>
      <c r="F105" s="153"/>
      <c r="G105" s="61" t="s">
        <v>145</v>
      </c>
      <c r="H105" s="57">
        <v>0</v>
      </c>
      <c r="I105" s="41">
        <f t="shared" si="0"/>
        <v>23000000</v>
      </c>
      <c r="J105" s="41">
        <f t="shared" si="0"/>
        <v>23000000</v>
      </c>
      <c r="K105" s="42">
        <f t="shared" si="0"/>
        <v>23000000</v>
      </c>
      <c r="M105" s="36"/>
      <c r="N105" s="36"/>
      <c r="O105" s="36"/>
      <c r="P105" s="1"/>
    </row>
    <row r="106" spans="1:16" x14ac:dyDescent="0.2">
      <c r="A106" s="63" t="s">
        <v>142</v>
      </c>
      <c r="B106" s="64" t="s">
        <v>138</v>
      </c>
      <c r="C106" s="154" t="s">
        <v>17</v>
      </c>
      <c r="D106" s="154"/>
      <c r="E106" s="154" t="s">
        <v>290</v>
      </c>
      <c r="F106" s="154"/>
      <c r="G106" s="65" t="s">
        <v>149</v>
      </c>
      <c r="H106" s="57">
        <v>0</v>
      </c>
      <c r="I106" s="43">
        <v>23000000</v>
      </c>
      <c r="J106" s="43">
        <v>23000000</v>
      </c>
      <c r="K106" s="43">
        <v>23000000</v>
      </c>
      <c r="M106" s="36"/>
      <c r="N106" s="36"/>
      <c r="O106" s="36"/>
      <c r="P106" s="1"/>
    </row>
    <row r="107" spans="1:16" ht="45" x14ac:dyDescent="0.2">
      <c r="A107" s="54" t="s">
        <v>183</v>
      </c>
      <c r="B107" s="55"/>
      <c r="C107" s="157"/>
      <c r="D107" s="157"/>
      <c r="E107" s="153" t="s">
        <v>267</v>
      </c>
      <c r="F107" s="153"/>
      <c r="G107" s="56"/>
      <c r="H107" s="57">
        <v>5323000</v>
      </c>
      <c r="I107" s="41">
        <v>5323000</v>
      </c>
      <c r="J107" s="58">
        <v>5323000</v>
      </c>
      <c r="K107" s="59">
        <v>5323000</v>
      </c>
      <c r="M107" s="36"/>
      <c r="N107" s="36"/>
      <c r="O107" s="36"/>
      <c r="P107" s="1"/>
    </row>
    <row r="108" spans="1:16" ht="33.75" x14ac:dyDescent="0.2">
      <c r="A108" s="54" t="s">
        <v>137</v>
      </c>
      <c r="B108" s="60" t="s">
        <v>138</v>
      </c>
      <c r="C108" s="153" t="s">
        <v>16</v>
      </c>
      <c r="D108" s="153"/>
      <c r="E108" s="153" t="s">
        <v>267</v>
      </c>
      <c r="F108" s="153"/>
      <c r="G108" s="61" t="s">
        <v>139</v>
      </c>
      <c r="H108" s="57">
        <v>5323000</v>
      </c>
      <c r="I108" s="41">
        <v>5323000</v>
      </c>
      <c r="J108" s="58">
        <v>5323000</v>
      </c>
      <c r="K108" s="62">
        <v>5323000</v>
      </c>
      <c r="M108" s="36"/>
      <c r="N108" s="36"/>
      <c r="O108" s="36"/>
      <c r="P108" s="1"/>
    </row>
    <row r="109" spans="1:16" x14ac:dyDescent="0.2">
      <c r="A109" s="54" t="s">
        <v>144</v>
      </c>
      <c r="B109" s="60" t="s">
        <v>138</v>
      </c>
      <c r="C109" s="153" t="s">
        <v>16</v>
      </c>
      <c r="D109" s="153"/>
      <c r="E109" s="153" t="s">
        <v>267</v>
      </c>
      <c r="F109" s="153"/>
      <c r="G109" s="61" t="s">
        <v>145</v>
      </c>
      <c r="H109" s="57">
        <v>5323000</v>
      </c>
      <c r="I109" s="41">
        <v>5323000</v>
      </c>
      <c r="J109" s="58">
        <v>5323000</v>
      </c>
      <c r="K109" s="62">
        <v>5323000</v>
      </c>
      <c r="M109" s="36"/>
      <c r="N109" s="36"/>
      <c r="O109" s="36"/>
      <c r="P109" s="1"/>
    </row>
    <row r="110" spans="1:16" x14ac:dyDescent="0.2">
      <c r="A110" s="63" t="s">
        <v>142</v>
      </c>
      <c r="B110" s="64" t="s">
        <v>138</v>
      </c>
      <c r="C110" s="154" t="s">
        <v>16</v>
      </c>
      <c r="D110" s="154"/>
      <c r="E110" s="154" t="s">
        <v>267</v>
      </c>
      <c r="F110" s="154"/>
      <c r="G110" s="65" t="s">
        <v>149</v>
      </c>
      <c r="H110" s="66">
        <v>5323000</v>
      </c>
      <c r="I110" s="43">
        <v>5323000</v>
      </c>
      <c r="J110" s="58">
        <v>5323000</v>
      </c>
      <c r="K110" s="62">
        <v>5323000</v>
      </c>
      <c r="M110" s="36"/>
      <c r="N110" s="36"/>
      <c r="O110" s="36"/>
      <c r="P110" s="1"/>
    </row>
    <row r="111" spans="1:16" ht="90" hidden="1" x14ac:dyDescent="0.2">
      <c r="A111" s="54" t="s">
        <v>54</v>
      </c>
      <c r="B111" s="55"/>
      <c r="C111" s="157"/>
      <c r="D111" s="157"/>
      <c r="E111" s="153" t="s">
        <v>268</v>
      </c>
      <c r="F111" s="153"/>
      <c r="G111" s="56"/>
      <c r="H111" s="57">
        <v>0</v>
      </c>
      <c r="I111" s="41">
        <v>0</v>
      </c>
      <c r="J111" s="58">
        <v>0</v>
      </c>
      <c r="K111" s="62">
        <v>0</v>
      </c>
      <c r="M111" s="36"/>
      <c r="N111" s="36"/>
      <c r="O111" s="36"/>
      <c r="P111" s="1"/>
    </row>
    <row r="112" spans="1:16" ht="33.75" hidden="1" x14ac:dyDescent="0.2">
      <c r="A112" s="54" t="s">
        <v>137</v>
      </c>
      <c r="B112" s="60" t="s">
        <v>138</v>
      </c>
      <c r="C112" s="153" t="s">
        <v>16</v>
      </c>
      <c r="D112" s="153"/>
      <c r="E112" s="153" t="s">
        <v>268</v>
      </c>
      <c r="F112" s="153"/>
      <c r="G112" s="61" t="s">
        <v>139</v>
      </c>
      <c r="H112" s="57">
        <v>0</v>
      </c>
      <c r="I112" s="41">
        <v>0</v>
      </c>
      <c r="J112" s="58">
        <v>0</v>
      </c>
      <c r="K112" s="62">
        <v>0</v>
      </c>
      <c r="M112" s="36"/>
      <c r="N112" s="36"/>
      <c r="O112" s="36"/>
      <c r="P112" s="1"/>
    </row>
    <row r="113" spans="1:16" hidden="1" x14ac:dyDescent="0.2">
      <c r="A113" s="54" t="s">
        <v>140</v>
      </c>
      <c r="B113" s="60" t="s">
        <v>138</v>
      </c>
      <c r="C113" s="153" t="s">
        <v>16</v>
      </c>
      <c r="D113" s="153"/>
      <c r="E113" s="153" t="s">
        <v>268</v>
      </c>
      <c r="F113" s="153"/>
      <c r="G113" s="61" t="s">
        <v>141</v>
      </c>
      <c r="H113" s="57">
        <v>0</v>
      </c>
      <c r="I113" s="41">
        <v>0</v>
      </c>
      <c r="J113" s="58">
        <v>0</v>
      </c>
      <c r="K113" s="62">
        <v>0</v>
      </c>
      <c r="M113" s="36"/>
      <c r="N113" s="36"/>
      <c r="O113" s="36"/>
      <c r="P113" s="1"/>
    </row>
    <row r="114" spans="1:16" hidden="1" x14ac:dyDescent="0.2">
      <c r="A114" s="63" t="s">
        <v>142</v>
      </c>
      <c r="B114" s="64" t="s">
        <v>138</v>
      </c>
      <c r="C114" s="154" t="s">
        <v>16</v>
      </c>
      <c r="D114" s="154"/>
      <c r="E114" s="154" t="s">
        <v>268</v>
      </c>
      <c r="F114" s="154"/>
      <c r="G114" s="65" t="s">
        <v>148</v>
      </c>
      <c r="H114" s="66">
        <v>0</v>
      </c>
      <c r="I114" s="43">
        <v>0</v>
      </c>
      <c r="J114" s="58">
        <v>0</v>
      </c>
      <c r="K114" s="62">
        <v>0</v>
      </c>
      <c r="M114" s="36"/>
      <c r="N114" s="36"/>
      <c r="O114" s="36"/>
      <c r="P114" s="1"/>
    </row>
    <row r="115" spans="1:16" hidden="1" x14ac:dyDescent="0.2">
      <c r="A115" s="54" t="s">
        <v>144</v>
      </c>
      <c r="B115" s="60" t="s">
        <v>138</v>
      </c>
      <c r="C115" s="153" t="s">
        <v>16</v>
      </c>
      <c r="D115" s="153"/>
      <c r="E115" s="153" t="s">
        <v>268</v>
      </c>
      <c r="F115" s="153"/>
      <c r="G115" s="61" t="s">
        <v>145</v>
      </c>
      <c r="H115" s="57">
        <v>0</v>
      </c>
      <c r="I115" s="41">
        <v>0</v>
      </c>
      <c r="J115" s="58">
        <v>0</v>
      </c>
      <c r="K115" s="62">
        <v>0</v>
      </c>
      <c r="M115" s="36"/>
      <c r="N115" s="36"/>
      <c r="O115" s="36"/>
      <c r="P115" s="1"/>
    </row>
    <row r="116" spans="1:16" hidden="1" x14ac:dyDescent="0.2">
      <c r="A116" s="63" t="s">
        <v>142</v>
      </c>
      <c r="B116" s="64" t="s">
        <v>138</v>
      </c>
      <c r="C116" s="154" t="s">
        <v>16</v>
      </c>
      <c r="D116" s="154"/>
      <c r="E116" s="154" t="s">
        <v>268</v>
      </c>
      <c r="F116" s="154"/>
      <c r="G116" s="65" t="s">
        <v>149</v>
      </c>
      <c r="H116" s="66">
        <v>0</v>
      </c>
      <c r="I116" s="43">
        <v>0</v>
      </c>
      <c r="J116" s="68">
        <v>0</v>
      </c>
      <c r="K116" s="69">
        <v>0</v>
      </c>
      <c r="M116" s="36"/>
      <c r="N116" s="36"/>
      <c r="O116" s="36"/>
      <c r="P116" s="1"/>
    </row>
    <row r="117" spans="1:16" ht="25.5" hidden="1" customHeight="1" x14ac:dyDescent="0.2">
      <c r="A117" s="155" t="s">
        <v>184</v>
      </c>
      <c r="B117" s="156"/>
      <c r="C117" s="156"/>
      <c r="D117" s="156"/>
      <c r="E117" s="156"/>
      <c r="F117" s="156"/>
      <c r="G117" s="156"/>
      <c r="H117" s="51">
        <v>0</v>
      </c>
      <c r="I117" s="52">
        <v>0</v>
      </c>
      <c r="J117" s="72">
        <v>0</v>
      </c>
      <c r="K117" s="73">
        <v>0</v>
      </c>
      <c r="M117" s="35"/>
      <c r="N117" s="35"/>
      <c r="O117" s="35"/>
      <c r="P117" s="1"/>
    </row>
    <row r="118" spans="1:16" ht="90" hidden="1" x14ac:dyDescent="0.2">
      <c r="A118" s="54" t="s">
        <v>185</v>
      </c>
      <c r="B118" s="55"/>
      <c r="C118" s="157"/>
      <c r="D118" s="157"/>
      <c r="E118" s="153" t="s">
        <v>269</v>
      </c>
      <c r="F118" s="153"/>
      <c r="G118" s="56"/>
      <c r="H118" s="57">
        <v>0</v>
      </c>
      <c r="I118" s="41">
        <v>0</v>
      </c>
      <c r="J118" s="58">
        <v>0</v>
      </c>
      <c r="K118" s="62">
        <v>0</v>
      </c>
      <c r="M118" s="36"/>
      <c r="N118" s="36"/>
      <c r="O118" s="36"/>
      <c r="P118" s="1"/>
    </row>
    <row r="119" spans="1:16" ht="33.75" hidden="1" x14ac:dyDescent="0.2">
      <c r="A119" s="54" t="s">
        <v>165</v>
      </c>
      <c r="B119" s="60" t="s">
        <v>138</v>
      </c>
      <c r="C119" s="153" t="s">
        <v>17</v>
      </c>
      <c r="D119" s="153"/>
      <c r="E119" s="153" t="s">
        <v>269</v>
      </c>
      <c r="F119" s="153"/>
      <c r="G119" s="61" t="s">
        <v>167</v>
      </c>
      <c r="H119" s="57">
        <v>0</v>
      </c>
      <c r="I119" s="41">
        <v>0</v>
      </c>
      <c r="J119" s="58">
        <v>0</v>
      </c>
      <c r="K119" s="62">
        <v>0</v>
      </c>
      <c r="M119" s="36"/>
      <c r="N119" s="36"/>
      <c r="O119" s="36"/>
      <c r="P119" s="1"/>
    </row>
    <row r="120" spans="1:16" ht="33.75" hidden="1" x14ac:dyDescent="0.2">
      <c r="A120" s="54" t="s">
        <v>168</v>
      </c>
      <c r="B120" s="60" t="s">
        <v>138</v>
      </c>
      <c r="C120" s="153" t="s">
        <v>17</v>
      </c>
      <c r="D120" s="153"/>
      <c r="E120" s="153" t="s">
        <v>269</v>
      </c>
      <c r="F120" s="153"/>
      <c r="G120" s="61" t="s">
        <v>169</v>
      </c>
      <c r="H120" s="57">
        <v>0</v>
      </c>
      <c r="I120" s="41">
        <v>0</v>
      </c>
      <c r="J120" s="58">
        <v>0</v>
      </c>
      <c r="K120" s="62">
        <v>0</v>
      </c>
      <c r="M120" s="36"/>
      <c r="N120" s="36"/>
      <c r="O120" s="36"/>
      <c r="P120" s="1"/>
    </row>
    <row r="121" spans="1:16" hidden="1" x14ac:dyDescent="0.2">
      <c r="A121" s="63" t="s">
        <v>142</v>
      </c>
      <c r="B121" s="64" t="s">
        <v>138</v>
      </c>
      <c r="C121" s="154" t="s">
        <v>17</v>
      </c>
      <c r="D121" s="154"/>
      <c r="E121" s="154" t="s">
        <v>269</v>
      </c>
      <c r="F121" s="154"/>
      <c r="G121" s="65" t="s">
        <v>170</v>
      </c>
      <c r="H121" s="66">
        <v>0</v>
      </c>
      <c r="I121" s="43">
        <v>0</v>
      </c>
      <c r="J121" s="68">
        <v>0</v>
      </c>
      <c r="K121" s="69">
        <v>0</v>
      </c>
      <c r="M121" s="36"/>
      <c r="N121" s="36"/>
      <c r="O121" s="36"/>
      <c r="P121" s="1"/>
    </row>
    <row r="122" spans="1:16" ht="33.75" hidden="1" x14ac:dyDescent="0.2">
      <c r="A122" s="54" t="s">
        <v>137</v>
      </c>
      <c r="B122" s="60" t="s">
        <v>138</v>
      </c>
      <c r="C122" s="153" t="s">
        <v>17</v>
      </c>
      <c r="D122" s="153"/>
      <c r="E122" s="153" t="s">
        <v>269</v>
      </c>
      <c r="F122" s="153"/>
      <c r="G122" s="61" t="s">
        <v>139</v>
      </c>
      <c r="H122" s="57">
        <v>0</v>
      </c>
      <c r="I122" s="41">
        <v>0</v>
      </c>
      <c r="J122" s="70">
        <v>0</v>
      </c>
      <c r="K122" s="71">
        <v>0</v>
      </c>
      <c r="M122" s="36"/>
      <c r="N122" s="36"/>
      <c r="O122" s="36"/>
      <c r="P122" s="1"/>
    </row>
    <row r="123" spans="1:16" hidden="1" x14ac:dyDescent="0.2">
      <c r="A123" s="54" t="s">
        <v>140</v>
      </c>
      <c r="B123" s="60" t="s">
        <v>138</v>
      </c>
      <c r="C123" s="153" t="s">
        <v>17</v>
      </c>
      <c r="D123" s="153"/>
      <c r="E123" s="153" t="s">
        <v>269</v>
      </c>
      <c r="F123" s="153"/>
      <c r="G123" s="61" t="s">
        <v>141</v>
      </c>
      <c r="H123" s="57">
        <v>0</v>
      </c>
      <c r="I123" s="41">
        <v>0</v>
      </c>
      <c r="J123" s="58">
        <v>0</v>
      </c>
      <c r="K123" s="62">
        <v>0</v>
      </c>
      <c r="M123" s="36"/>
      <c r="N123" s="36"/>
      <c r="O123" s="36"/>
      <c r="P123" s="1"/>
    </row>
    <row r="124" spans="1:16" hidden="1" x14ac:dyDescent="0.2">
      <c r="A124" s="63" t="s">
        <v>142</v>
      </c>
      <c r="B124" s="64" t="s">
        <v>138</v>
      </c>
      <c r="C124" s="154" t="s">
        <v>17</v>
      </c>
      <c r="D124" s="154"/>
      <c r="E124" s="154" t="s">
        <v>269</v>
      </c>
      <c r="F124" s="154"/>
      <c r="G124" s="65" t="s">
        <v>148</v>
      </c>
      <c r="H124" s="66">
        <v>0</v>
      </c>
      <c r="I124" s="43">
        <v>0</v>
      </c>
      <c r="J124" s="58">
        <v>0</v>
      </c>
      <c r="K124" s="62">
        <v>0</v>
      </c>
      <c r="M124" s="36"/>
      <c r="N124" s="36"/>
      <c r="O124" s="36"/>
      <c r="P124" s="1"/>
    </row>
    <row r="125" spans="1:16" hidden="1" x14ac:dyDescent="0.2">
      <c r="A125" s="54" t="s">
        <v>144</v>
      </c>
      <c r="B125" s="60" t="s">
        <v>138</v>
      </c>
      <c r="C125" s="153" t="s">
        <v>17</v>
      </c>
      <c r="D125" s="153"/>
      <c r="E125" s="153" t="s">
        <v>269</v>
      </c>
      <c r="F125" s="153"/>
      <c r="G125" s="61" t="s">
        <v>145</v>
      </c>
      <c r="H125" s="57">
        <v>0</v>
      </c>
      <c r="I125" s="41">
        <v>0</v>
      </c>
      <c r="J125" s="58">
        <v>0</v>
      </c>
      <c r="K125" s="62">
        <v>0</v>
      </c>
      <c r="M125" s="36"/>
      <c r="N125" s="36"/>
      <c r="O125" s="36"/>
      <c r="P125" s="1"/>
    </row>
    <row r="126" spans="1:16" hidden="1" x14ac:dyDescent="0.2">
      <c r="A126" s="63" t="s">
        <v>142</v>
      </c>
      <c r="B126" s="64" t="s">
        <v>138</v>
      </c>
      <c r="C126" s="154" t="s">
        <v>17</v>
      </c>
      <c r="D126" s="154"/>
      <c r="E126" s="154" t="s">
        <v>269</v>
      </c>
      <c r="F126" s="154"/>
      <c r="G126" s="65" t="s">
        <v>149</v>
      </c>
      <c r="H126" s="66">
        <v>0</v>
      </c>
      <c r="I126" s="43">
        <v>0</v>
      </c>
      <c r="J126" s="58">
        <v>0</v>
      </c>
      <c r="K126" s="62">
        <v>0</v>
      </c>
      <c r="M126" s="36"/>
      <c r="N126" s="36"/>
      <c r="O126" s="36"/>
      <c r="P126" s="1"/>
    </row>
    <row r="127" spans="1:16" hidden="1" x14ac:dyDescent="0.2">
      <c r="A127" s="155" t="s">
        <v>186</v>
      </c>
      <c r="B127" s="156"/>
      <c r="C127" s="156"/>
      <c r="D127" s="156"/>
      <c r="E127" s="156"/>
      <c r="F127" s="156"/>
      <c r="G127" s="156"/>
      <c r="H127" s="51">
        <v>0</v>
      </c>
      <c r="I127" s="52">
        <v>0</v>
      </c>
      <c r="J127" s="74">
        <v>0</v>
      </c>
      <c r="K127" s="75">
        <v>0</v>
      </c>
      <c r="M127" s="35"/>
      <c r="N127" s="35"/>
      <c r="O127" s="35"/>
      <c r="P127" s="1"/>
    </row>
    <row r="128" spans="1:16" ht="258.75" hidden="1" x14ac:dyDescent="0.2">
      <c r="A128" s="54" t="s">
        <v>187</v>
      </c>
      <c r="B128" s="55"/>
      <c r="C128" s="157"/>
      <c r="D128" s="157"/>
      <c r="E128" s="153" t="s">
        <v>270</v>
      </c>
      <c r="F128" s="153"/>
      <c r="G128" s="56"/>
      <c r="H128" s="57">
        <v>0</v>
      </c>
      <c r="I128" s="41">
        <v>0</v>
      </c>
      <c r="J128" s="58">
        <v>0</v>
      </c>
      <c r="K128" s="62">
        <v>0</v>
      </c>
      <c r="M128" s="36"/>
      <c r="N128" s="36"/>
      <c r="O128" s="36"/>
      <c r="P128" s="1"/>
    </row>
    <row r="129" spans="1:16" ht="33.75" hidden="1" x14ac:dyDescent="0.2">
      <c r="A129" s="54" t="s">
        <v>137</v>
      </c>
      <c r="B129" s="60" t="s">
        <v>138</v>
      </c>
      <c r="C129" s="153" t="s">
        <v>159</v>
      </c>
      <c r="D129" s="153"/>
      <c r="E129" s="153" t="s">
        <v>270</v>
      </c>
      <c r="F129" s="153"/>
      <c r="G129" s="61" t="s">
        <v>139</v>
      </c>
      <c r="H129" s="57">
        <v>0</v>
      </c>
      <c r="I129" s="41">
        <v>0</v>
      </c>
      <c r="J129" s="58">
        <v>0</v>
      </c>
      <c r="K129" s="62">
        <v>0</v>
      </c>
      <c r="M129" s="36"/>
      <c r="N129" s="36"/>
      <c r="O129" s="36"/>
      <c r="P129" s="1"/>
    </row>
    <row r="130" spans="1:16" hidden="1" x14ac:dyDescent="0.2">
      <c r="A130" s="54" t="s">
        <v>140</v>
      </c>
      <c r="B130" s="60" t="s">
        <v>138</v>
      </c>
      <c r="C130" s="153" t="s">
        <v>159</v>
      </c>
      <c r="D130" s="153"/>
      <c r="E130" s="153" t="s">
        <v>270</v>
      </c>
      <c r="F130" s="153"/>
      <c r="G130" s="61" t="s">
        <v>141</v>
      </c>
      <c r="H130" s="57">
        <v>0</v>
      </c>
      <c r="I130" s="41">
        <v>0</v>
      </c>
      <c r="J130" s="58">
        <v>0</v>
      </c>
      <c r="K130" s="62">
        <v>0</v>
      </c>
      <c r="M130" s="36"/>
      <c r="N130" s="36"/>
      <c r="O130" s="36"/>
      <c r="P130" s="1"/>
    </row>
    <row r="131" spans="1:16" hidden="1" x14ac:dyDescent="0.2">
      <c r="A131" s="63" t="s">
        <v>142</v>
      </c>
      <c r="B131" s="64" t="s">
        <v>138</v>
      </c>
      <c r="C131" s="154" t="s">
        <v>159</v>
      </c>
      <c r="D131" s="154"/>
      <c r="E131" s="154" t="s">
        <v>270</v>
      </c>
      <c r="F131" s="154"/>
      <c r="G131" s="65" t="s">
        <v>148</v>
      </c>
      <c r="H131" s="66">
        <v>0</v>
      </c>
      <c r="I131" s="43">
        <v>0</v>
      </c>
      <c r="J131" s="58">
        <v>0</v>
      </c>
      <c r="K131" s="62">
        <v>0</v>
      </c>
      <c r="M131" s="36"/>
      <c r="N131" s="36"/>
      <c r="O131" s="36"/>
      <c r="P131" s="1"/>
    </row>
    <row r="132" spans="1:16" hidden="1" x14ac:dyDescent="0.2">
      <c r="A132" s="54" t="s">
        <v>144</v>
      </c>
      <c r="B132" s="60" t="s">
        <v>138</v>
      </c>
      <c r="C132" s="153" t="s">
        <v>159</v>
      </c>
      <c r="D132" s="153"/>
      <c r="E132" s="153" t="s">
        <v>270</v>
      </c>
      <c r="F132" s="153"/>
      <c r="G132" s="61" t="s">
        <v>145</v>
      </c>
      <c r="H132" s="57">
        <v>0</v>
      </c>
      <c r="I132" s="41">
        <v>0</v>
      </c>
      <c r="J132" s="58">
        <v>0</v>
      </c>
      <c r="K132" s="62">
        <v>0</v>
      </c>
      <c r="M132" s="36"/>
      <c r="N132" s="36"/>
      <c r="O132" s="36"/>
      <c r="P132" s="1"/>
    </row>
    <row r="133" spans="1:16" hidden="1" x14ac:dyDescent="0.2">
      <c r="A133" s="63" t="s">
        <v>142</v>
      </c>
      <c r="B133" s="64" t="s">
        <v>138</v>
      </c>
      <c r="C133" s="154" t="s">
        <v>159</v>
      </c>
      <c r="D133" s="154"/>
      <c r="E133" s="154" t="s">
        <v>270</v>
      </c>
      <c r="F133" s="154"/>
      <c r="G133" s="65" t="s">
        <v>149</v>
      </c>
      <c r="H133" s="66">
        <v>0</v>
      </c>
      <c r="I133" s="43">
        <v>0</v>
      </c>
      <c r="J133" s="68">
        <v>0</v>
      </c>
      <c r="K133" s="69">
        <v>0</v>
      </c>
      <c r="M133" s="36"/>
      <c r="N133" s="36"/>
      <c r="O133" s="36"/>
      <c r="P133" s="1"/>
    </row>
    <row r="134" spans="1:16" x14ac:dyDescent="0.2">
      <c r="A134" s="155" t="s">
        <v>188</v>
      </c>
      <c r="B134" s="156"/>
      <c r="C134" s="156"/>
      <c r="D134" s="156"/>
      <c r="E134" s="156"/>
      <c r="F134" s="156"/>
      <c r="G134" s="156"/>
      <c r="H134" s="51">
        <v>14338547.74</v>
      </c>
      <c r="I134" s="52">
        <v>14979000</v>
      </c>
      <c r="J134" s="72">
        <v>14979000</v>
      </c>
      <c r="K134" s="73">
        <v>14979000</v>
      </c>
      <c r="M134" s="35"/>
      <c r="N134" s="35"/>
      <c r="O134" s="35"/>
      <c r="P134" s="1"/>
    </row>
    <row r="135" spans="1:16" ht="135" x14ac:dyDescent="0.2">
      <c r="A135" s="54" t="s">
        <v>189</v>
      </c>
      <c r="B135" s="55"/>
      <c r="C135" s="157"/>
      <c r="D135" s="157"/>
      <c r="E135" s="153" t="s">
        <v>271</v>
      </c>
      <c r="F135" s="153"/>
      <c r="G135" s="56"/>
      <c r="H135" s="57">
        <v>92547.74</v>
      </c>
      <c r="I135" s="41">
        <v>0</v>
      </c>
      <c r="J135" s="58">
        <v>0</v>
      </c>
      <c r="K135" s="62">
        <v>0</v>
      </c>
      <c r="M135" s="36"/>
      <c r="N135" s="36"/>
      <c r="O135" s="36"/>
      <c r="P135" s="1"/>
    </row>
    <row r="136" spans="1:16" ht="33.75" x14ac:dyDescent="0.2">
      <c r="A136" s="54" t="s">
        <v>137</v>
      </c>
      <c r="B136" s="60" t="s">
        <v>138</v>
      </c>
      <c r="C136" s="153" t="s">
        <v>16</v>
      </c>
      <c r="D136" s="153"/>
      <c r="E136" s="153" t="s">
        <v>271</v>
      </c>
      <c r="F136" s="153"/>
      <c r="G136" s="61" t="s">
        <v>139</v>
      </c>
      <c r="H136" s="57">
        <v>92547.74</v>
      </c>
      <c r="I136" s="41">
        <v>0</v>
      </c>
      <c r="J136" s="58">
        <v>0</v>
      </c>
      <c r="K136" s="62">
        <v>0</v>
      </c>
      <c r="M136" s="36"/>
      <c r="N136" s="36"/>
      <c r="O136" s="36"/>
      <c r="P136" s="1"/>
    </row>
    <row r="137" spans="1:16" ht="56.25" x14ac:dyDescent="0.2">
      <c r="A137" s="54" t="s">
        <v>154</v>
      </c>
      <c r="B137" s="60" t="s">
        <v>138</v>
      </c>
      <c r="C137" s="153" t="s">
        <v>16</v>
      </c>
      <c r="D137" s="153"/>
      <c r="E137" s="153" t="s">
        <v>271</v>
      </c>
      <c r="F137" s="153"/>
      <c r="G137" s="61" t="s">
        <v>155</v>
      </c>
      <c r="H137" s="57">
        <v>92547.74</v>
      </c>
      <c r="I137" s="41">
        <v>0</v>
      </c>
      <c r="J137" s="58">
        <v>0</v>
      </c>
      <c r="K137" s="62">
        <v>0</v>
      </c>
      <c r="M137" s="36"/>
      <c r="N137" s="36"/>
      <c r="O137" s="36"/>
      <c r="P137" s="1"/>
    </row>
    <row r="138" spans="1:16" x14ac:dyDescent="0.2">
      <c r="A138" s="63" t="s">
        <v>142</v>
      </c>
      <c r="B138" s="64" t="s">
        <v>138</v>
      </c>
      <c r="C138" s="154" t="s">
        <v>16</v>
      </c>
      <c r="D138" s="154"/>
      <c r="E138" s="154" t="s">
        <v>271</v>
      </c>
      <c r="F138" s="154"/>
      <c r="G138" s="65" t="s">
        <v>156</v>
      </c>
      <c r="H138" s="66">
        <v>92547.74</v>
      </c>
      <c r="I138" s="43">
        <v>0</v>
      </c>
      <c r="J138" s="58">
        <v>0</v>
      </c>
      <c r="K138" s="62">
        <v>0</v>
      </c>
      <c r="M138" s="36"/>
      <c r="N138" s="36"/>
      <c r="O138" s="36"/>
      <c r="P138" s="1"/>
    </row>
    <row r="139" spans="1:16" ht="123.75" x14ac:dyDescent="0.2">
      <c r="A139" s="54" t="s">
        <v>190</v>
      </c>
      <c r="B139" s="55"/>
      <c r="C139" s="157"/>
      <c r="D139" s="157"/>
      <c r="E139" s="153" t="s">
        <v>272</v>
      </c>
      <c r="F139" s="153"/>
      <c r="G139" s="56"/>
      <c r="H139" s="57">
        <v>14246000</v>
      </c>
      <c r="I139" s="41">
        <v>14979000</v>
      </c>
      <c r="J139" s="58">
        <v>14979000</v>
      </c>
      <c r="K139" s="62">
        <v>14979000</v>
      </c>
      <c r="M139" s="36"/>
      <c r="N139" s="36"/>
      <c r="O139" s="36"/>
      <c r="P139" s="1"/>
    </row>
    <row r="140" spans="1:16" ht="33.75" x14ac:dyDescent="0.2">
      <c r="A140" s="54" t="s">
        <v>137</v>
      </c>
      <c r="B140" s="60" t="s">
        <v>138</v>
      </c>
      <c r="C140" s="153" t="s">
        <v>16</v>
      </c>
      <c r="D140" s="153"/>
      <c r="E140" s="153" t="s">
        <v>272</v>
      </c>
      <c r="F140" s="153"/>
      <c r="G140" s="61" t="s">
        <v>139</v>
      </c>
      <c r="H140" s="57">
        <v>14246000</v>
      </c>
      <c r="I140" s="41">
        <v>14979000</v>
      </c>
      <c r="J140" s="58">
        <v>14979000</v>
      </c>
      <c r="K140" s="62">
        <v>14979000</v>
      </c>
      <c r="M140" s="36"/>
      <c r="N140" s="36"/>
      <c r="O140" s="36"/>
      <c r="P140" s="1"/>
    </row>
    <row r="141" spans="1:16" ht="56.25" x14ac:dyDescent="0.2">
      <c r="A141" s="54" t="s">
        <v>154</v>
      </c>
      <c r="B141" s="60" t="s">
        <v>138</v>
      </c>
      <c r="C141" s="153" t="s">
        <v>16</v>
      </c>
      <c r="D141" s="153"/>
      <c r="E141" s="153" t="s">
        <v>272</v>
      </c>
      <c r="F141" s="153"/>
      <c r="G141" s="61" t="s">
        <v>155</v>
      </c>
      <c r="H141" s="57">
        <v>14246000</v>
      </c>
      <c r="I141" s="41">
        <v>14979000</v>
      </c>
      <c r="J141" s="58">
        <v>14979000</v>
      </c>
      <c r="K141" s="62">
        <v>14979000</v>
      </c>
      <c r="M141" s="36"/>
      <c r="N141" s="36"/>
      <c r="O141" s="36"/>
      <c r="P141" s="1"/>
    </row>
    <row r="142" spans="1:16" x14ac:dyDescent="0.2">
      <c r="A142" s="63" t="s">
        <v>142</v>
      </c>
      <c r="B142" s="64" t="s">
        <v>138</v>
      </c>
      <c r="C142" s="154" t="s">
        <v>16</v>
      </c>
      <c r="D142" s="154"/>
      <c r="E142" s="154" t="s">
        <v>272</v>
      </c>
      <c r="F142" s="154"/>
      <c r="G142" s="65" t="s">
        <v>156</v>
      </c>
      <c r="H142" s="66">
        <v>14246000</v>
      </c>
      <c r="I142" s="43">
        <v>14979000</v>
      </c>
      <c r="J142" s="58">
        <v>14979000</v>
      </c>
      <c r="K142" s="67">
        <v>14979000</v>
      </c>
      <c r="M142" s="36"/>
      <c r="N142" s="36"/>
      <c r="O142" s="36"/>
      <c r="P142" s="1"/>
    </row>
    <row r="143" spans="1:16" s="37" customFormat="1" x14ac:dyDescent="0.2">
      <c r="A143" s="155" t="s">
        <v>191</v>
      </c>
      <c r="B143" s="156"/>
      <c r="C143" s="156"/>
      <c r="D143" s="156"/>
      <c r="E143" s="156"/>
      <c r="F143" s="156"/>
      <c r="G143" s="156"/>
      <c r="H143" s="51">
        <v>92115569</v>
      </c>
      <c r="I143" s="52">
        <f>I144+I161</f>
        <v>85091835.999920025</v>
      </c>
      <c r="J143" s="52">
        <f>J144+J161</f>
        <v>85091835.999920025</v>
      </c>
      <c r="K143" s="53">
        <f>K144+K161</f>
        <v>85091835.999920025</v>
      </c>
      <c r="M143" s="38"/>
      <c r="N143" s="38"/>
      <c r="O143" s="38"/>
      <c r="P143" s="39"/>
    </row>
    <row r="144" spans="1:16" x14ac:dyDescent="0.2">
      <c r="A144" s="155" t="s">
        <v>192</v>
      </c>
      <c r="B144" s="156"/>
      <c r="C144" s="156"/>
      <c r="D144" s="156"/>
      <c r="E144" s="156"/>
      <c r="F144" s="156"/>
      <c r="G144" s="156"/>
      <c r="H144" s="51">
        <v>68260480</v>
      </c>
      <c r="I144" s="52">
        <f>I145</f>
        <v>59423377.995472491</v>
      </c>
      <c r="J144" s="52">
        <f>J145</f>
        <v>59423377.995472491</v>
      </c>
      <c r="K144" s="53">
        <f>K145</f>
        <v>59423377.995472491</v>
      </c>
      <c r="M144" s="35"/>
      <c r="N144" s="35"/>
      <c r="O144" s="35"/>
      <c r="P144" s="1"/>
    </row>
    <row r="145" spans="1:16" ht="45" x14ac:dyDescent="0.2">
      <c r="A145" s="54" t="s">
        <v>193</v>
      </c>
      <c r="B145" s="55"/>
      <c r="C145" s="157"/>
      <c r="D145" s="157"/>
      <c r="E145" s="153" t="s">
        <v>273</v>
      </c>
      <c r="F145" s="153"/>
      <c r="G145" s="56"/>
      <c r="H145" s="57">
        <v>68260480</v>
      </c>
      <c r="I145" s="41">
        <f>I146+I149</f>
        <v>59423377.995472491</v>
      </c>
      <c r="J145" s="41">
        <f>J146+J149</f>
        <v>59423377.995472491</v>
      </c>
      <c r="K145" s="42">
        <f>K146+K149</f>
        <v>59423377.995472491</v>
      </c>
      <c r="M145" s="36"/>
      <c r="N145" s="36"/>
      <c r="O145" s="36"/>
      <c r="P145" s="1"/>
    </row>
    <row r="146" spans="1:16" ht="33.75" x14ac:dyDescent="0.2">
      <c r="A146" s="54" t="s">
        <v>165</v>
      </c>
      <c r="B146" s="60" t="s">
        <v>138</v>
      </c>
      <c r="C146" s="153" t="s">
        <v>159</v>
      </c>
      <c r="D146" s="153"/>
      <c r="E146" s="153" t="s">
        <v>273</v>
      </c>
      <c r="F146" s="153"/>
      <c r="G146" s="61" t="s">
        <v>167</v>
      </c>
      <c r="H146" s="57">
        <v>1202486</v>
      </c>
      <c r="I146" s="90">
        <v>1202486</v>
      </c>
      <c r="J146" s="41">
        <v>1202486</v>
      </c>
      <c r="K146" s="42">
        <v>1202486</v>
      </c>
      <c r="M146" s="36"/>
      <c r="N146" s="36"/>
      <c r="O146" s="36"/>
      <c r="P146" s="1"/>
    </row>
    <row r="147" spans="1:16" ht="33.75" x14ac:dyDescent="0.2">
      <c r="A147" s="54" t="s">
        <v>168</v>
      </c>
      <c r="B147" s="60" t="s">
        <v>138</v>
      </c>
      <c r="C147" s="153" t="s">
        <v>159</v>
      </c>
      <c r="D147" s="153"/>
      <c r="E147" s="153" t="s">
        <v>273</v>
      </c>
      <c r="F147" s="153"/>
      <c r="G147" s="61" t="s">
        <v>169</v>
      </c>
      <c r="H147" s="57">
        <v>1202486</v>
      </c>
      <c r="I147" s="57">
        <v>1202486</v>
      </c>
      <c r="J147" s="57">
        <v>1202486</v>
      </c>
      <c r="K147" s="76">
        <v>1202486</v>
      </c>
      <c r="M147" s="36"/>
      <c r="N147" s="36"/>
      <c r="O147" s="36"/>
      <c r="P147" s="1"/>
    </row>
    <row r="148" spans="1:16" x14ac:dyDescent="0.2">
      <c r="A148" s="63" t="s">
        <v>142</v>
      </c>
      <c r="B148" s="64" t="s">
        <v>138</v>
      </c>
      <c r="C148" s="154" t="s">
        <v>159</v>
      </c>
      <c r="D148" s="154"/>
      <c r="E148" s="154" t="s">
        <v>273</v>
      </c>
      <c r="F148" s="154"/>
      <c r="G148" s="65" t="s">
        <v>170</v>
      </c>
      <c r="H148" s="66">
        <v>1202486</v>
      </c>
      <c r="I148" s="66">
        <v>1202486</v>
      </c>
      <c r="J148" s="66">
        <v>1202486</v>
      </c>
      <c r="K148" s="66">
        <v>1202486</v>
      </c>
      <c r="M148" s="36"/>
      <c r="N148" s="36"/>
      <c r="O148" s="36"/>
      <c r="P148" s="1"/>
    </row>
    <row r="149" spans="1:16" ht="33.75" x14ac:dyDescent="0.2">
      <c r="A149" s="54" t="s">
        <v>137</v>
      </c>
      <c r="B149" s="60" t="s">
        <v>138</v>
      </c>
      <c r="C149" s="153" t="s">
        <v>22</v>
      </c>
      <c r="D149" s="153"/>
      <c r="E149" s="153" t="s">
        <v>273</v>
      </c>
      <c r="F149" s="153"/>
      <c r="G149" s="61" t="s">
        <v>139</v>
      </c>
      <c r="H149" s="57">
        <v>67057994</v>
      </c>
      <c r="I149" s="88">
        <f>I150</f>
        <v>58220891.995472491</v>
      </c>
      <c r="J149" s="41">
        <f>J150</f>
        <v>58220891.995472491</v>
      </c>
      <c r="K149" s="42">
        <f>K150</f>
        <v>58220891.995472491</v>
      </c>
      <c r="M149" s="36"/>
      <c r="N149" s="36"/>
      <c r="O149" s="36"/>
      <c r="P149" s="1"/>
    </row>
    <row r="150" spans="1:16" x14ac:dyDescent="0.2">
      <c r="A150" s="54" t="s">
        <v>140</v>
      </c>
      <c r="B150" s="60" t="s">
        <v>138</v>
      </c>
      <c r="C150" s="153" t="s">
        <v>22</v>
      </c>
      <c r="D150" s="153"/>
      <c r="E150" s="153" t="s">
        <v>273</v>
      </c>
      <c r="F150" s="153"/>
      <c r="G150" s="61" t="s">
        <v>141</v>
      </c>
      <c r="H150" s="57">
        <v>67057994</v>
      </c>
      <c r="I150" s="41">
        <f>I152</f>
        <v>58220891.995472491</v>
      </c>
      <c r="J150" s="41">
        <f>J152</f>
        <v>58220891.995472491</v>
      </c>
      <c r="K150" s="42">
        <f>K152</f>
        <v>58220891.995472491</v>
      </c>
      <c r="M150" s="36"/>
      <c r="N150" s="36"/>
      <c r="O150" s="36"/>
      <c r="P150" s="1"/>
    </row>
    <row r="151" spans="1:16" x14ac:dyDescent="0.2">
      <c r="A151" s="63" t="s">
        <v>142</v>
      </c>
      <c r="B151" s="64" t="s">
        <v>138</v>
      </c>
      <c r="C151" s="154" t="s">
        <v>22</v>
      </c>
      <c r="D151" s="154"/>
      <c r="E151" s="154" t="s">
        <v>273</v>
      </c>
      <c r="F151" s="154"/>
      <c r="G151" s="65" t="s">
        <v>148</v>
      </c>
      <c r="H151" s="66">
        <v>7711420</v>
      </c>
      <c r="I151" s="43">
        <v>0</v>
      </c>
      <c r="J151" s="43">
        <v>0</v>
      </c>
      <c r="K151" s="42">
        <v>0</v>
      </c>
      <c r="M151" s="36"/>
      <c r="N151" s="36"/>
      <c r="O151" s="36"/>
      <c r="P151" s="1"/>
    </row>
    <row r="152" spans="1:16" x14ac:dyDescent="0.2">
      <c r="A152" s="63" t="s">
        <v>142</v>
      </c>
      <c r="B152" s="64" t="s">
        <v>138</v>
      </c>
      <c r="C152" s="154" t="s">
        <v>22</v>
      </c>
      <c r="D152" s="154"/>
      <c r="E152" s="154" t="s">
        <v>273</v>
      </c>
      <c r="F152" s="154"/>
      <c r="G152" s="65" t="s">
        <v>151</v>
      </c>
      <c r="H152" s="66">
        <v>59224660</v>
      </c>
      <c r="I152" s="43">
        <f>'[1]Объём допы'!$Z$18+0.19</f>
        <v>58220891.995472491</v>
      </c>
      <c r="J152" s="43">
        <f>'[1]Объём допы'!$Z$18+0.19</f>
        <v>58220891.995472491</v>
      </c>
      <c r="K152" s="43">
        <f>'[1]Объём допы'!$Z$18+0.19</f>
        <v>58220891.995472491</v>
      </c>
      <c r="M152" s="36"/>
      <c r="N152" s="36"/>
      <c r="O152" s="36"/>
      <c r="P152" s="1"/>
    </row>
    <row r="153" spans="1:16" x14ac:dyDescent="0.2">
      <c r="A153" s="63" t="s">
        <v>142</v>
      </c>
      <c r="B153" s="64" t="s">
        <v>138</v>
      </c>
      <c r="C153" s="154" t="s">
        <v>159</v>
      </c>
      <c r="D153" s="154"/>
      <c r="E153" s="154" t="s">
        <v>273</v>
      </c>
      <c r="F153" s="154"/>
      <c r="G153" s="65" t="s">
        <v>148</v>
      </c>
      <c r="H153" s="66">
        <v>121914</v>
      </c>
      <c r="I153" s="43">
        <v>0</v>
      </c>
      <c r="J153" s="43">
        <v>0</v>
      </c>
      <c r="K153" s="42">
        <v>0</v>
      </c>
      <c r="M153" s="36"/>
      <c r="N153" s="36"/>
      <c r="O153" s="36"/>
      <c r="P153" s="1"/>
    </row>
    <row r="154" spans="1:16" hidden="1" x14ac:dyDescent="0.2">
      <c r="A154" s="155" t="s">
        <v>194</v>
      </c>
      <c r="B154" s="156"/>
      <c r="C154" s="156"/>
      <c r="D154" s="156"/>
      <c r="E154" s="156"/>
      <c r="F154" s="156"/>
      <c r="G154" s="156"/>
      <c r="H154" s="51">
        <v>0</v>
      </c>
      <c r="I154" s="52">
        <v>0</v>
      </c>
      <c r="J154" s="74">
        <v>0</v>
      </c>
      <c r="K154" s="77">
        <v>0</v>
      </c>
      <c r="M154" s="35"/>
      <c r="N154" s="35"/>
      <c r="O154" s="35"/>
      <c r="P154" s="1"/>
    </row>
    <row r="155" spans="1:16" ht="78.75" hidden="1" x14ac:dyDescent="0.2">
      <c r="A155" s="54" t="s">
        <v>50</v>
      </c>
      <c r="B155" s="55"/>
      <c r="C155" s="157"/>
      <c r="D155" s="157"/>
      <c r="E155" s="153" t="s">
        <v>274</v>
      </c>
      <c r="F155" s="153"/>
      <c r="G155" s="56"/>
      <c r="H155" s="57">
        <v>0</v>
      </c>
      <c r="I155" s="41">
        <v>0</v>
      </c>
      <c r="J155" s="58">
        <v>0</v>
      </c>
      <c r="K155" s="78">
        <v>0</v>
      </c>
      <c r="M155" s="36"/>
      <c r="N155" s="36"/>
      <c r="O155" s="36"/>
      <c r="P155" s="1"/>
    </row>
    <row r="156" spans="1:16" ht="33.75" hidden="1" x14ac:dyDescent="0.2">
      <c r="A156" s="54" t="s">
        <v>137</v>
      </c>
      <c r="B156" s="60" t="s">
        <v>138</v>
      </c>
      <c r="C156" s="153" t="s">
        <v>22</v>
      </c>
      <c r="D156" s="153"/>
      <c r="E156" s="153" t="s">
        <v>274</v>
      </c>
      <c r="F156" s="153"/>
      <c r="G156" s="61" t="s">
        <v>139</v>
      </c>
      <c r="H156" s="57">
        <v>0</v>
      </c>
      <c r="I156" s="41">
        <v>0</v>
      </c>
      <c r="J156" s="58">
        <v>0</v>
      </c>
      <c r="K156" s="78">
        <v>0</v>
      </c>
      <c r="M156" s="36"/>
      <c r="N156" s="36"/>
      <c r="O156" s="36"/>
      <c r="P156" s="1"/>
    </row>
    <row r="157" spans="1:16" hidden="1" x14ac:dyDescent="0.2">
      <c r="A157" s="54" t="s">
        <v>140</v>
      </c>
      <c r="B157" s="60" t="s">
        <v>138</v>
      </c>
      <c r="C157" s="153" t="s">
        <v>22</v>
      </c>
      <c r="D157" s="153"/>
      <c r="E157" s="153" t="s">
        <v>274</v>
      </c>
      <c r="F157" s="153"/>
      <c r="G157" s="61" t="s">
        <v>141</v>
      </c>
      <c r="H157" s="57">
        <v>0</v>
      </c>
      <c r="I157" s="41">
        <v>0</v>
      </c>
      <c r="J157" s="58">
        <v>0</v>
      </c>
      <c r="K157" s="78">
        <v>0</v>
      </c>
      <c r="M157" s="36"/>
      <c r="N157" s="36"/>
      <c r="O157" s="36"/>
      <c r="P157" s="1"/>
    </row>
    <row r="158" spans="1:16" hidden="1" x14ac:dyDescent="0.2">
      <c r="A158" s="63" t="s">
        <v>142</v>
      </c>
      <c r="B158" s="64" t="s">
        <v>138</v>
      </c>
      <c r="C158" s="154" t="s">
        <v>22</v>
      </c>
      <c r="D158" s="154"/>
      <c r="E158" s="154" t="s">
        <v>274</v>
      </c>
      <c r="F158" s="154"/>
      <c r="G158" s="65" t="s">
        <v>148</v>
      </c>
      <c r="H158" s="66">
        <v>0</v>
      </c>
      <c r="I158" s="43">
        <v>0</v>
      </c>
      <c r="J158" s="58">
        <v>0</v>
      </c>
      <c r="K158" s="78">
        <v>0</v>
      </c>
      <c r="M158" s="36"/>
      <c r="N158" s="36"/>
      <c r="O158" s="36"/>
      <c r="P158" s="1"/>
    </row>
    <row r="159" spans="1:16" hidden="1" x14ac:dyDescent="0.2">
      <c r="A159" s="54" t="s">
        <v>144</v>
      </c>
      <c r="B159" s="60" t="s">
        <v>138</v>
      </c>
      <c r="C159" s="153" t="s">
        <v>22</v>
      </c>
      <c r="D159" s="153"/>
      <c r="E159" s="153" t="s">
        <v>274</v>
      </c>
      <c r="F159" s="153"/>
      <c r="G159" s="61" t="s">
        <v>145</v>
      </c>
      <c r="H159" s="57">
        <v>0</v>
      </c>
      <c r="I159" s="41">
        <v>0</v>
      </c>
      <c r="J159" s="58">
        <v>0</v>
      </c>
      <c r="K159" s="78">
        <v>0</v>
      </c>
      <c r="M159" s="36"/>
      <c r="N159" s="36"/>
      <c r="O159" s="36"/>
      <c r="P159" s="1"/>
    </row>
    <row r="160" spans="1:16" hidden="1" x14ac:dyDescent="0.2">
      <c r="A160" s="63" t="s">
        <v>142</v>
      </c>
      <c r="B160" s="64" t="s">
        <v>138</v>
      </c>
      <c r="C160" s="154" t="s">
        <v>22</v>
      </c>
      <c r="D160" s="154"/>
      <c r="E160" s="154" t="s">
        <v>274</v>
      </c>
      <c r="F160" s="154"/>
      <c r="G160" s="65" t="s">
        <v>149</v>
      </c>
      <c r="H160" s="66">
        <v>0</v>
      </c>
      <c r="I160" s="43">
        <v>0</v>
      </c>
      <c r="J160" s="58">
        <v>0</v>
      </c>
      <c r="K160" s="78">
        <v>0</v>
      </c>
      <c r="M160" s="36"/>
      <c r="N160" s="36"/>
      <c r="O160" s="36"/>
      <c r="P160" s="1"/>
    </row>
    <row r="161" spans="1:16" x14ac:dyDescent="0.2">
      <c r="A161" s="155" t="s">
        <v>195</v>
      </c>
      <c r="B161" s="156"/>
      <c r="C161" s="156"/>
      <c r="D161" s="156"/>
      <c r="E161" s="156"/>
      <c r="F161" s="156"/>
      <c r="G161" s="156"/>
      <c r="H161" s="51">
        <v>23855089</v>
      </c>
      <c r="I161" s="52">
        <f>I162</f>
        <v>25668458.004447538</v>
      </c>
      <c r="J161" s="52">
        <f>J162</f>
        <v>25668458.004447538</v>
      </c>
      <c r="K161" s="53">
        <f>K162</f>
        <v>25668458.004447538</v>
      </c>
      <c r="M161" s="35"/>
      <c r="N161" s="35"/>
      <c r="O161" s="35"/>
      <c r="P161" s="1"/>
    </row>
    <row r="162" spans="1:16" ht="45" x14ac:dyDescent="0.2">
      <c r="A162" s="54" t="s">
        <v>196</v>
      </c>
      <c r="B162" s="55"/>
      <c r="C162" s="157"/>
      <c r="D162" s="157"/>
      <c r="E162" s="153" t="s">
        <v>275</v>
      </c>
      <c r="F162" s="153"/>
      <c r="G162" s="56"/>
      <c r="H162" s="57">
        <v>23855089</v>
      </c>
      <c r="I162" s="88">
        <f>I163</f>
        <v>25668458.004447538</v>
      </c>
      <c r="J162" s="41">
        <f t="shared" ref="J162:K164" si="1">J163</f>
        <v>25668458.004447538</v>
      </c>
      <c r="K162" s="42">
        <f t="shared" si="1"/>
        <v>25668458.004447538</v>
      </c>
      <c r="M162" s="36"/>
      <c r="N162" s="36"/>
      <c r="O162" s="36"/>
      <c r="P162" s="1"/>
    </row>
    <row r="163" spans="1:16" ht="33.75" x14ac:dyDescent="0.2">
      <c r="A163" s="54" t="s">
        <v>137</v>
      </c>
      <c r="B163" s="60" t="s">
        <v>138</v>
      </c>
      <c r="C163" s="153" t="s">
        <v>22</v>
      </c>
      <c r="D163" s="153"/>
      <c r="E163" s="153" t="s">
        <v>275</v>
      </c>
      <c r="F163" s="153"/>
      <c r="G163" s="61" t="s">
        <v>139</v>
      </c>
      <c r="H163" s="57">
        <v>23407339</v>
      </c>
      <c r="I163" s="41">
        <f>I164</f>
        <v>25668458.004447538</v>
      </c>
      <c r="J163" s="41">
        <f t="shared" si="1"/>
        <v>25668458.004447538</v>
      </c>
      <c r="K163" s="42">
        <f t="shared" si="1"/>
        <v>25668458.004447538</v>
      </c>
      <c r="M163" s="36"/>
      <c r="N163" s="36"/>
      <c r="O163" s="36"/>
      <c r="P163" s="1"/>
    </row>
    <row r="164" spans="1:16" x14ac:dyDescent="0.2">
      <c r="A164" s="54" t="s">
        <v>140</v>
      </c>
      <c r="B164" s="60" t="s">
        <v>138</v>
      </c>
      <c r="C164" s="153" t="s">
        <v>22</v>
      </c>
      <c r="D164" s="153"/>
      <c r="E164" s="153" t="s">
        <v>275</v>
      </c>
      <c r="F164" s="153"/>
      <c r="G164" s="61" t="s">
        <v>141</v>
      </c>
      <c r="H164" s="57">
        <v>22511839</v>
      </c>
      <c r="I164" s="41">
        <f>I165</f>
        <v>25668458.004447538</v>
      </c>
      <c r="J164" s="41">
        <f t="shared" si="1"/>
        <v>25668458.004447538</v>
      </c>
      <c r="K164" s="42">
        <f t="shared" si="1"/>
        <v>25668458.004447538</v>
      </c>
      <c r="M164" s="36"/>
      <c r="N164" s="36"/>
      <c r="O164" s="36"/>
      <c r="P164" s="1"/>
    </row>
    <row r="165" spans="1:16" x14ac:dyDescent="0.2">
      <c r="A165" s="63" t="s">
        <v>142</v>
      </c>
      <c r="B165" s="64" t="s">
        <v>138</v>
      </c>
      <c r="C165" s="154" t="s">
        <v>22</v>
      </c>
      <c r="D165" s="154"/>
      <c r="E165" s="154" t="s">
        <v>275</v>
      </c>
      <c r="F165" s="154"/>
      <c r="G165" s="65" t="s">
        <v>151</v>
      </c>
      <c r="H165" s="66">
        <v>22064089</v>
      </c>
      <c r="I165" s="43">
        <f>'[1]Объём допы'!$Z$17-0.19</f>
        <v>25668458.004447538</v>
      </c>
      <c r="J165" s="43">
        <f>'[1]Объём допы'!$Z$17-0.19</f>
        <v>25668458.004447538</v>
      </c>
      <c r="K165" s="43">
        <f>'[1]Объём допы'!$Z$17-0.19</f>
        <v>25668458.004447538</v>
      </c>
      <c r="M165" s="36"/>
      <c r="N165" s="36"/>
      <c r="O165" s="36"/>
      <c r="P165" s="1"/>
    </row>
    <row r="166" spans="1:16" x14ac:dyDescent="0.2">
      <c r="A166" s="63" t="s">
        <v>142</v>
      </c>
      <c r="B166" s="64" t="s">
        <v>138</v>
      </c>
      <c r="C166" s="154" t="s">
        <v>22</v>
      </c>
      <c r="D166" s="154"/>
      <c r="E166" s="154" t="s">
        <v>275</v>
      </c>
      <c r="F166" s="154"/>
      <c r="G166" s="65" t="s">
        <v>197</v>
      </c>
      <c r="H166" s="66">
        <v>447750</v>
      </c>
      <c r="I166" s="43">
        <v>0</v>
      </c>
      <c r="J166" s="58">
        <v>0</v>
      </c>
      <c r="K166" s="59">
        <v>0</v>
      </c>
      <c r="M166" s="36"/>
      <c r="N166" s="36"/>
      <c r="O166" s="36"/>
      <c r="P166" s="1"/>
    </row>
    <row r="167" spans="1:16" x14ac:dyDescent="0.2">
      <c r="A167" s="54" t="s">
        <v>144</v>
      </c>
      <c r="B167" s="60" t="s">
        <v>138</v>
      </c>
      <c r="C167" s="153" t="s">
        <v>22</v>
      </c>
      <c r="D167" s="153"/>
      <c r="E167" s="153" t="s">
        <v>275</v>
      </c>
      <c r="F167" s="153"/>
      <c r="G167" s="61" t="s">
        <v>145</v>
      </c>
      <c r="H167" s="57">
        <v>447750</v>
      </c>
      <c r="I167" s="41">
        <v>0</v>
      </c>
      <c r="J167" s="58">
        <v>0</v>
      </c>
      <c r="K167" s="62">
        <v>0</v>
      </c>
      <c r="M167" s="36"/>
      <c r="N167" s="36"/>
      <c r="O167" s="36"/>
      <c r="P167" s="1"/>
    </row>
    <row r="168" spans="1:16" x14ac:dyDescent="0.2">
      <c r="A168" s="63" t="s">
        <v>142</v>
      </c>
      <c r="B168" s="64" t="s">
        <v>138</v>
      </c>
      <c r="C168" s="154" t="s">
        <v>22</v>
      </c>
      <c r="D168" s="154"/>
      <c r="E168" s="154" t="s">
        <v>275</v>
      </c>
      <c r="F168" s="154"/>
      <c r="G168" s="65" t="s">
        <v>198</v>
      </c>
      <c r="H168" s="66">
        <v>447750</v>
      </c>
      <c r="I168" s="43">
        <v>0</v>
      </c>
      <c r="J168" s="58">
        <v>0</v>
      </c>
      <c r="K168" s="62">
        <v>0</v>
      </c>
      <c r="M168" s="36"/>
      <c r="N168" s="36"/>
      <c r="O168" s="36"/>
      <c r="P168" s="1"/>
    </row>
    <row r="169" spans="1:16" ht="56.25" x14ac:dyDescent="0.2">
      <c r="A169" s="54" t="s">
        <v>154</v>
      </c>
      <c r="B169" s="60" t="s">
        <v>138</v>
      </c>
      <c r="C169" s="153" t="s">
        <v>22</v>
      </c>
      <c r="D169" s="153"/>
      <c r="E169" s="153" t="s">
        <v>275</v>
      </c>
      <c r="F169" s="153"/>
      <c r="G169" s="61" t="s">
        <v>155</v>
      </c>
      <c r="H169" s="57">
        <v>447750</v>
      </c>
      <c r="I169" s="41">
        <v>0</v>
      </c>
      <c r="J169" s="58">
        <v>0</v>
      </c>
      <c r="K169" s="62">
        <v>0</v>
      </c>
      <c r="M169" s="36"/>
      <c r="N169" s="36"/>
      <c r="O169" s="36"/>
      <c r="P169" s="1"/>
    </row>
    <row r="170" spans="1:16" x14ac:dyDescent="0.2">
      <c r="A170" s="63" t="s">
        <v>142</v>
      </c>
      <c r="B170" s="64" t="s">
        <v>138</v>
      </c>
      <c r="C170" s="154" t="s">
        <v>22</v>
      </c>
      <c r="D170" s="154"/>
      <c r="E170" s="154" t="s">
        <v>275</v>
      </c>
      <c r="F170" s="154"/>
      <c r="G170" s="65" t="s">
        <v>199</v>
      </c>
      <c r="H170" s="66">
        <v>447750</v>
      </c>
      <c r="I170" s="43">
        <v>0</v>
      </c>
      <c r="J170" s="58">
        <v>0</v>
      </c>
      <c r="K170" s="62">
        <v>0</v>
      </c>
      <c r="M170" s="36"/>
      <c r="N170" s="36"/>
      <c r="O170" s="36"/>
      <c r="P170" s="1"/>
    </row>
    <row r="171" spans="1:16" x14ac:dyDescent="0.2">
      <c r="A171" s="54" t="s">
        <v>200</v>
      </c>
      <c r="B171" s="60" t="s">
        <v>138</v>
      </c>
      <c r="C171" s="153" t="s">
        <v>22</v>
      </c>
      <c r="D171" s="153"/>
      <c r="E171" s="153" t="s">
        <v>275</v>
      </c>
      <c r="F171" s="153"/>
      <c r="G171" s="61" t="s">
        <v>201</v>
      </c>
      <c r="H171" s="57">
        <v>447750</v>
      </c>
      <c r="I171" s="41">
        <v>0</v>
      </c>
      <c r="J171" s="58">
        <v>0</v>
      </c>
      <c r="K171" s="62">
        <v>0</v>
      </c>
      <c r="M171" s="36"/>
      <c r="N171" s="36"/>
      <c r="O171" s="36"/>
      <c r="P171" s="1"/>
    </row>
    <row r="172" spans="1:16" ht="56.25" x14ac:dyDescent="0.2">
      <c r="A172" s="54" t="s">
        <v>202</v>
      </c>
      <c r="B172" s="60" t="s">
        <v>138</v>
      </c>
      <c r="C172" s="153" t="s">
        <v>22</v>
      </c>
      <c r="D172" s="153"/>
      <c r="E172" s="153" t="s">
        <v>275</v>
      </c>
      <c r="F172" s="153"/>
      <c r="G172" s="61" t="s">
        <v>203</v>
      </c>
      <c r="H172" s="57">
        <v>447750</v>
      </c>
      <c r="I172" s="41">
        <v>0</v>
      </c>
      <c r="J172" s="58">
        <v>0</v>
      </c>
      <c r="K172" s="62">
        <v>0</v>
      </c>
      <c r="M172" s="36"/>
      <c r="N172" s="36"/>
      <c r="O172" s="36"/>
      <c r="P172" s="1"/>
    </row>
    <row r="173" spans="1:16" x14ac:dyDescent="0.2">
      <c r="A173" s="63" t="s">
        <v>142</v>
      </c>
      <c r="B173" s="64" t="s">
        <v>138</v>
      </c>
      <c r="C173" s="154" t="s">
        <v>22</v>
      </c>
      <c r="D173" s="154"/>
      <c r="E173" s="154" t="s">
        <v>275</v>
      </c>
      <c r="F173" s="154"/>
      <c r="G173" s="65" t="s">
        <v>204</v>
      </c>
      <c r="H173" s="66">
        <v>447750</v>
      </c>
      <c r="I173" s="43">
        <v>0</v>
      </c>
      <c r="J173" s="58">
        <v>0</v>
      </c>
      <c r="K173" s="62">
        <v>0</v>
      </c>
      <c r="M173" s="36"/>
      <c r="N173" s="36"/>
      <c r="O173" s="36"/>
      <c r="P173" s="1"/>
    </row>
    <row r="174" spans="1:16" s="37" customFormat="1" x14ac:dyDescent="0.2">
      <c r="A174" s="155" t="s">
        <v>205</v>
      </c>
      <c r="B174" s="156"/>
      <c r="C174" s="156"/>
      <c r="D174" s="156"/>
      <c r="E174" s="156"/>
      <c r="F174" s="156"/>
      <c r="G174" s="156"/>
      <c r="H174" s="51">
        <v>36104400</v>
      </c>
      <c r="I174" s="52">
        <f>I175</f>
        <v>34247106</v>
      </c>
      <c r="J174" s="52">
        <f>J175</f>
        <v>34247106</v>
      </c>
      <c r="K174" s="52">
        <f>K175</f>
        <v>34247106</v>
      </c>
      <c r="M174" s="38"/>
      <c r="N174" s="38"/>
      <c r="O174" s="38"/>
      <c r="P174" s="39"/>
    </row>
    <row r="175" spans="1:16" ht="23.25" customHeight="1" x14ac:dyDescent="0.2">
      <c r="A175" s="155" t="s">
        <v>206</v>
      </c>
      <c r="B175" s="156"/>
      <c r="C175" s="156"/>
      <c r="D175" s="156"/>
      <c r="E175" s="156"/>
      <c r="F175" s="156"/>
      <c r="G175" s="156"/>
      <c r="H175" s="51">
        <v>36104400</v>
      </c>
      <c r="I175" s="52">
        <f>I176+I185</f>
        <v>34247106</v>
      </c>
      <c r="J175" s="52">
        <f>J176+J185</f>
        <v>34247106</v>
      </c>
      <c r="K175" s="52">
        <f>K176+K185</f>
        <v>34247106</v>
      </c>
      <c r="M175" s="35"/>
      <c r="N175" s="35"/>
      <c r="O175" s="35"/>
      <c r="P175" s="1"/>
    </row>
    <row r="176" spans="1:16" ht="22.5" x14ac:dyDescent="0.2">
      <c r="A176" s="54" t="s">
        <v>207</v>
      </c>
      <c r="B176" s="55"/>
      <c r="C176" s="157"/>
      <c r="D176" s="157"/>
      <c r="E176" s="153" t="s">
        <v>276</v>
      </c>
      <c r="F176" s="153"/>
      <c r="G176" s="56"/>
      <c r="H176" s="57">
        <v>34727200</v>
      </c>
      <c r="I176" s="88">
        <f>I177+I182</f>
        <v>32727200</v>
      </c>
      <c r="J176" s="41">
        <f>J177+J182</f>
        <v>32727200</v>
      </c>
      <c r="K176" s="41">
        <f>K177+K182</f>
        <v>32727200</v>
      </c>
      <c r="L176" s="17"/>
      <c r="M176" s="36"/>
      <c r="N176" s="36"/>
      <c r="O176" s="36"/>
      <c r="P176" s="1"/>
    </row>
    <row r="177" spans="1:16" ht="67.5" x14ac:dyDescent="0.2">
      <c r="A177" s="54" t="s">
        <v>158</v>
      </c>
      <c r="B177" s="60" t="s">
        <v>138</v>
      </c>
      <c r="C177" s="153" t="s">
        <v>159</v>
      </c>
      <c r="D177" s="153"/>
      <c r="E177" s="153" t="s">
        <v>276</v>
      </c>
      <c r="F177" s="153"/>
      <c r="G177" s="61" t="s">
        <v>160</v>
      </c>
      <c r="H177" s="57">
        <v>32802700</v>
      </c>
      <c r="I177" s="41">
        <f>I178</f>
        <v>30802700</v>
      </c>
      <c r="J177" s="41">
        <f>J178</f>
        <v>30802700</v>
      </c>
      <c r="K177" s="41">
        <f>K178</f>
        <v>30802700</v>
      </c>
      <c r="M177" s="36"/>
      <c r="N177" s="36"/>
      <c r="O177" s="36"/>
      <c r="P177" s="1"/>
    </row>
    <row r="178" spans="1:16" ht="33.75" x14ac:dyDescent="0.2">
      <c r="A178" s="54" t="s">
        <v>208</v>
      </c>
      <c r="B178" s="60" t="s">
        <v>138</v>
      </c>
      <c r="C178" s="153" t="s">
        <v>159</v>
      </c>
      <c r="D178" s="153"/>
      <c r="E178" s="153" t="s">
        <v>276</v>
      </c>
      <c r="F178" s="153"/>
      <c r="G178" s="61" t="s">
        <v>209</v>
      </c>
      <c r="H178" s="57">
        <v>32802700</v>
      </c>
      <c r="I178" s="41">
        <f>I179+I180+I181</f>
        <v>30802700</v>
      </c>
      <c r="J178" s="41">
        <f>J179+J180+J181</f>
        <v>30802700</v>
      </c>
      <c r="K178" s="41">
        <f>K179+K180+K181</f>
        <v>30802700</v>
      </c>
      <c r="M178" s="36"/>
      <c r="N178" s="36"/>
      <c r="O178" s="36"/>
      <c r="P178" s="1"/>
    </row>
    <row r="179" spans="1:16" x14ac:dyDescent="0.2">
      <c r="A179" s="63" t="s">
        <v>142</v>
      </c>
      <c r="B179" s="64" t="s">
        <v>138</v>
      </c>
      <c r="C179" s="154" t="s">
        <v>159</v>
      </c>
      <c r="D179" s="154"/>
      <c r="E179" s="154" t="s">
        <v>276</v>
      </c>
      <c r="F179" s="154"/>
      <c r="G179" s="65" t="s">
        <v>210</v>
      </c>
      <c r="H179" s="66">
        <v>24584298.309999999</v>
      </c>
      <c r="I179" s="43">
        <v>23036000</v>
      </c>
      <c r="J179" s="43">
        <v>23036000</v>
      </c>
      <c r="K179" s="43">
        <v>23036000</v>
      </c>
      <c r="M179" s="36"/>
      <c r="N179" s="36"/>
      <c r="O179" s="36"/>
      <c r="P179" s="1"/>
    </row>
    <row r="180" spans="1:16" x14ac:dyDescent="0.2">
      <c r="A180" s="63" t="s">
        <v>142</v>
      </c>
      <c r="B180" s="64" t="s">
        <v>138</v>
      </c>
      <c r="C180" s="154" t="s">
        <v>159</v>
      </c>
      <c r="D180" s="154"/>
      <c r="E180" s="154" t="s">
        <v>276</v>
      </c>
      <c r="F180" s="154"/>
      <c r="G180" s="65" t="s">
        <v>211</v>
      </c>
      <c r="H180" s="66">
        <v>611200</v>
      </c>
      <c r="I180" s="43">
        <v>622000</v>
      </c>
      <c r="J180" s="43">
        <v>622000</v>
      </c>
      <c r="K180" s="43">
        <v>622000</v>
      </c>
      <c r="M180" s="36"/>
      <c r="N180" s="36"/>
      <c r="O180" s="36"/>
      <c r="P180" s="1"/>
    </row>
    <row r="181" spans="1:16" x14ac:dyDescent="0.2">
      <c r="A181" s="63" t="s">
        <v>142</v>
      </c>
      <c r="B181" s="64" t="s">
        <v>138</v>
      </c>
      <c r="C181" s="154" t="s">
        <v>159</v>
      </c>
      <c r="D181" s="154"/>
      <c r="E181" s="154" t="s">
        <v>276</v>
      </c>
      <c r="F181" s="154"/>
      <c r="G181" s="65" t="s">
        <v>212</v>
      </c>
      <c r="H181" s="66">
        <v>7607201.6900000004</v>
      </c>
      <c r="I181" s="43">
        <v>7144700</v>
      </c>
      <c r="J181" s="43">
        <v>7144700</v>
      </c>
      <c r="K181" s="43">
        <v>7144700</v>
      </c>
      <c r="M181" s="36"/>
      <c r="N181" s="36"/>
      <c r="O181" s="36"/>
      <c r="P181" s="1"/>
    </row>
    <row r="182" spans="1:16" ht="33.75" x14ac:dyDescent="0.2">
      <c r="A182" s="54" t="s">
        <v>165</v>
      </c>
      <c r="B182" s="60" t="s">
        <v>138</v>
      </c>
      <c r="C182" s="153" t="s">
        <v>159</v>
      </c>
      <c r="D182" s="153"/>
      <c r="E182" s="153" t="s">
        <v>276</v>
      </c>
      <c r="F182" s="153"/>
      <c r="G182" s="61" t="s">
        <v>167</v>
      </c>
      <c r="H182" s="57">
        <v>1924500</v>
      </c>
      <c r="I182" s="41">
        <v>1924500</v>
      </c>
      <c r="J182" s="41">
        <v>1924500</v>
      </c>
      <c r="K182" s="41">
        <v>1924500</v>
      </c>
      <c r="M182" s="36"/>
      <c r="N182" s="36"/>
      <c r="O182" s="36"/>
      <c r="P182" s="1"/>
    </row>
    <row r="183" spans="1:16" ht="33.75" x14ac:dyDescent="0.2">
      <c r="A183" s="54" t="s">
        <v>168</v>
      </c>
      <c r="B183" s="60" t="s">
        <v>138</v>
      </c>
      <c r="C183" s="153" t="s">
        <v>159</v>
      </c>
      <c r="D183" s="153"/>
      <c r="E183" s="153" t="s">
        <v>276</v>
      </c>
      <c r="F183" s="153"/>
      <c r="G183" s="61" t="s">
        <v>169</v>
      </c>
      <c r="H183" s="57">
        <v>1924500</v>
      </c>
      <c r="I183" s="41">
        <v>1924500</v>
      </c>
      <c r="J183" s="41">
        <v>1924500</v>
      </c>
      <c r="K183" s="41">
        <v>1924500</v>
      </c>
      <c r="M183" s="36"/>
      <c r="N183" s="36"/>
      <c r="O183" s="36"/>
      <c r="P183" s="1"/>
    </row>
    <row r="184" spans="1:16" x14ac:dyDescent="0.2">
      <c r="A184" s="63" t="s">
        <v>142</v>
      </c>
      <c r="B184" s="64" t="s">
        <v>138</v>
      </c>
      <c r="C184" s="154" t="s">
        <v>159</v>
      </c>
      <c r="D184" s="154"/>
      <c r="E184" s="154" t="s">
        <v>276</v>
      </c>
      <c r="F184" s="154"/>
      <c r="G184" s="65" t="s">
        <v>170</v>
      </c>
      <c r="H184" s="66">
        <v>1924500</v>
      </c>
      <c r="I184" s="43">
        <v>1924500</v>
      </c>
      <c r="J184" s="43">
        <v>1924500</v>
      </c>
      <c r="K184" s="43">
        <v>1924500</v>
      </c>
      <c r="M184" s="36"/>
      <c r="N184" s="36"/>
      <c r="O184" s="36"/>
      <c r="P184" s="1"/>
    </row>
    <row r="185" spans="1:16" x14ac:dyDescent="0.2">
      <c r="A185" s="54" t="s">
        <v>213</v>
      </c>
      <c r="B185" s="55"/>
      <c r="C185" s="157"/>
      <c r="D185" s="157"/>
      <c r="E185" s="153" t="s">
        <v>277</v>
      </c>
      <c r="F185" s="153"/>
      <c r="G185" s="56"/>
      <c r="H185" s="57">
        <v>1377200</v>
      </c>
      <c r="I185" s="88">
        <f>J185</f>
        <v>1519906</v>
      </c>
      <c r="J185" s="58">
        <v>1519906</v>
      </c>
      <c r="K185" s="62">
        <v>1519906</v>
      </c>
      <c r="M185" s="36"/>
      <c r="N185" s="36"/>
      <c r="O185" s="36"/>
      <c r="P185" s="1"/>
    </row>
    <row r="186" spans="1:16" ht="33.75" x14ac:dyDescent="0.2">
      <c r="A186" s="54" t="s">
        <v>165</v>
      </c>
      <c r="B186" s="60" t="s">
        <v>138</v>
      </c>
      <c r="C186" s="153" t="s">
        <v>159</v>
      </c>
      <c r="D186" s="153"/>
      <c r="E186" s="153" t="s">
        <v>277</v>
      </c>
      <c r="F186" s="153"/>
      <c r="G186" s="61" t="s">
        <v>167</v>
      </c>
      <c r="H186" s="57">
        <v>840800</v>
      </c>
      <c r="I186" s="41">
        <f>J186</f>
        <v>1519906</v>
      </c>
      <c r="J186" s="58">
        <v>1519906</v>
      </c>
      <c r="K186" s="62">
        <v>1519906</v>
      </c>
      <c r="M186" s="36"/>
      <c r="N186" s="36"/>
      <c r="O186" s="36"/>
      <c r="P186" s="1"/>
    </row>
    <row r="187" spans="1:16" ht="33.75" x14ac:dyDescent="0.2">
      <c r="A187" s="54" t="s">
        <v>168</v>
      </c>
      <c r="B187" s="60" t="s">
        <v>138</v>
      </c>
      <c r="C187" s="153" t="s">
        <v>159</v>
      </c>
      <c r="D187" s="153"/>
      <c r="E187" s="153" t="s">
        <v>277</v>
      </c>
      <c r="F187" s="153"/>
      <c r="G187" s="61" t="s">
        <v>169</v>
      </c>
      <c r="H187" s="57">
        <v>840800</v>
      </c>
      <c r="I187" s="41">
        <f>J187</f>
        <v>1519906</v>
      </c>
      <c r="J187" s="58">
        <v>1519906</v>
      </c>
      <c r="K187" s="62">
        <v>1519906</v>
      </c>
      <c r="M187" s="36"/>
      <c r="N187" s="36"/>
      <c r="O187" s="36"/>
      <c r="P187" s="1"/>
    </row>
    <row r="188" spans="1:16" x14ac:dyDescent="0.2">
      <c r="A188" s="63" t="s">
        <v>142</v>
      </c>
      <c r="B188" s="64" t="s">
        <v>138</v>
      </c>
      <c r="C188" s="154" t="s">
        <v>159</v>
      </c>
      <c r="D188" s="154"/>
      <c r="E188" s="154" t="s">
        <v>277</v>
      </c>
      <c r="F188" s="154"/>
      <c r="G188" s="65" t="s">
        <v>170</v>
      </c>
      <c r="H188" s="66">
        <v>840800</v>
      </c>
      <c r="I188" s="43">
        <f>J188</f>
        <v>1519906</v>
      </c>
      <c r="J188" s="58">
        <v>1519906</v>
      </c>
      <c r="K188" s="62">
        <v>1519906</v>
      </c>
      <c r="M188" s="36"/>
      <c r="N188" s="36"/>
      <c r="O188" s="36"/>
      <c r="P188" s="1"/>
    </row>
    <row r="189" spans="1:16" ht="22.5" x14ac:dyDescent="0.2">
      <c r="A189" s="54" t="s">
        <v>171</v>
      </c>
      <c r="B189" s="60" t="s">
        <v>138</v>
      </c>
      <c r="C189" s="153" t="s">
        <v>159</v>
      </c>
      <c r="D189" s="153"/>
      <c r="E189" s="153" t="s">
        <v>277</v>
      </c>
      <c r="F189" s="153"/>
      <c r="G189" s="61" t="s">
        <v>172</v>
      </c>
      <c r="H189" s="57">
        <v>276000</v>
      </c>
      <c r="I189" s="41">
        <v>0</v>
      </c>
      <c r="J189" s="58">
        <v>0</v>
      </c>
      <c r="K189" s="62">
        <v>0</v>
      </c>
      <c r="M189" s="36"/>
      <c r="N189" s="36"/>
      <c r="O189" s="36"/>
      <c r="P189" s="1"/>
    </row>
    <row r="190" spans="1:16" x14ac:dyDescent="0.2">
      <c r="A190" s="54" t="s">
        <v>214</v>
      </c>
      <c r="B190" s="60" t="s">
        <v>138</v>
      </c>
      <c r="C190" s="153" t="s">
        <v>159</v>
      </c>
      <c r="D190" s="153"/>
      <c r="E190" s="153" t="s">
        <v>277</v>
      </c>
      <c r="F190" s="153"/>
      <c r="G190" s="61" t="s">
        <v>215</v>
      </c>
      <c r="H190" s="57">
        <v>276000</v>
      </c>
      <c r="I190" s="41">
        <v>0</v>
      </c>
      <c r="J190" s="58">
        <v>0</v>
      </c>
      <c r="K190" s="62">
        <v>0</v>
      </c>
      <c r="M190" s="36"/>
      <c r="N190" s="36"/>
      <c r="O190" s="36"/>
      <c r="P190" s="1"/>
    </row>
    <row r="191" spans="1:16" x14ac:dyDescent="0.2">
      <c r="A191" s="63" t="s">
        <v>142</v>
      </c>
      <c r="B191" s="64" t="s">
        <v>138</v>
      </c>
      <c r="C191" s="154" t="s">
        <v>159</v>
      </c>
      <c r="D191" s="154"/>
      <c r="E191" s="154" t="s">
        <v>277</v>
      </c>
      <c r="F191" s="154"/>
      <c r="G191" s="65" t="s">
        <v>215</v>
      </c>
      <c r="H191" s="66">
        <v>276000</v>
      </c>
      <c r="I191" s="43">
        <v>0</v>
      </c>
      <c r="J191" s="68">
        <v>0</v>
      </c>
      <c r="K191" s="69">
        <v>0</v>
      </c>
      <c r="M191" s="36"/>
      <c r="N191" s="36"/>
      <c r="O191" s="36"/>
      <c r="P191" s="1"/>
    </row>
    <row r="192" spans="1:16" ht="33.75" x14ac:dyDescent="0.2">
      <c r="A192" s="54" t="s">
        <v>137</v>
      </c>
      <c r="B192" s="60" t="s">
        <v>138</v>
      </c>
      <c r="C192" s="153" t="s">
        <v>159</v>
      </c>
      <c r="D192" s="153"/>
      <c r="E192" s="153" t="s">
        <v>277</v>
      </c>
      <c r="F192" s="153"/>
      <c r="G192" s="61" t="s">
        <v>139</v>
      </c>
      <c r="H192" s="57">
        <v>260400</v>
      </c>
      <c r="I192" s="41">
        <v>0</v>
      </c>
      <c r="J192" s="70">
        <v>0</v>
      </c>
      <c r="K192" s="71">
        <v>0</v>
      </c>
      <c r="M192" s="36"/>
      <c r="N192" s="36"/>
      <c r="O192" s="36"/>
      <c r="P192" s="1"/>
    </row>
    <row r="193" spans="1:16" x14ac:dyDescent="0.2">
      <c r="A193" s="54" t="s">
        <v>140</v>
      </c>
      <c r="B193" s="60" t="s">
        <v>138</v>
      </c>
      <c r="C193" s="153" t="s">
        <v>159</v>
      </c>
      <c r="D193" s="153"/>
      <c r="E193" s="153" t="s">
        <v>277</v>
      </c>
      <c r="F193" s="153"/>
      <c r="G193" s="61" t="s">
        <v>141</v>
      </c>
      <c r="H193" s="57">
        <v>26040</v>
      </c>
      <c r="I193" s="41">
        <v>0</v>
      </c>
      <c r="J193" s="58">
        <v>0</v>
      </c>
      <c r="K193" s="62">
        <v>0</v>
      </c>
      <c r="M193" s="36"/>
      <c r="N193" s="36"/>
      <c r="O193" s="36"/>
      <c r="P193" s="1"/>
    </row>
    <row r="194" spans="1:16" x14ac:dyDescent="0.2">
      <c r="A194" s="63" t="s">
        <v>142</v>
      </c>
      <c r="B194" s="64" t="s">
        <v>138</v>
      </c>
      <c r="C194" s="154" t="s">
        <v>159</v>
      </c>
      <c r="D194" s="154"/>
      <c r="E194" s="154" t="s">
        <v>277</v>
      </c>
      <c r="F194" s="154"/>
      <c r="G194" s="65" t="s">
        <v>148</v>
      </c>
      <c r="H194" s="66">
        <v>26040</v>
      </c>
      <c r="I194" s="43">
        <v>0</v>
      </c>
      <c r="J194" s="58">
        <v>0</v>
      </c>
      <c r="K194" s="62">
        <v>0</v>
      </c>
      <c r="M194" s="36"/>
      <c r="N194" s="36"/>
      <c r="O194" s="36"/>
      <c r="P194" s="1"/>
    </row>
    <row r="195" spans="1:16" x14ac:dyDescent="0.2">
      <c r="A195" s="54" t="s">
        <v>144</v>
      </c>
      <c r="B195" s="60" t="s">
        <v>138</v>
      </c>
      <c r="C195" s="153" t="s">
        <v>159</v>
      </c>
      <c r="D195" s="153"/>
      <c r="E195" s="153" t="s">
        <v>277</v>
      </c>
      <c r="F195" s="153"/>
      <c r="G195" s="61" t="s">
        <v>145</v>
      </c>
      <c r="H195" s="57">
        <v>234360</v>
      </c>
      <c r="I195" s="41">
        <v>0</v>
      </c>
      <c r="J195" s="58">
        <v>0</v>
      </c>
      <c r="K195" s="62">
        <v>0</v>
      </c>
      <c r="M195" s="36"/>
      <c r="N195" s="36"/>
      <c r="O195" s="36"/>
      <c r="P195" s="1"/>
    </row>
    <row r="196" spans="1:16" x14ac:dyDescent="0.2">
      <c r="A196" s="63" t="s">
        <v>142</v>
      </c>
      <c r="B196" s="64" t="s">
        <v>138</v>
      </c>
      <c r="C196" s="154" t="s">
        <v>159</v>
      </c>
      <c r="D196" s="154"/>
      <c r="E196" s="154" t="s">
        <v>277</v>
      </c>
      <c r="F196" s="154"/>
      <c r="G196" s="65" t="s">
        <v>149</v>
      </c>
      <c r="H196" s="66">
        <v>234360</v>
      </c>
      <c r="I196" s="43">
        <v>0</v>
      </c>
      <c r="J196" s="68">
        <v>0</v>
      </c>
      <c r="K196" s="69">
        <v>0</v>
      </c>
      <c r="M196" s="36"/>
      <c r="N196" s="36"/>
      <c r="O196" s="36"/>
      <c r="P196" s="1"/>
    </row>
    <row r="197" spans="1:16" x14ac:dyDescent="0.2">
      <c r="A197" s="155" t="s">
        <v>216</v>
      </c>
      <c r="B197" s="156"/>
      <c r="C197" s="156"/>
      <c r="D197" s="156"/>
      <c r="E197" s="156"/>
      <c r="F197" s="156"/>
      <c r="G197" s="156"/>
      <c r="H197" s="51">
        <v>25520600</v>
      </c>
      <c r="I197" s="79">
        <f>I198+I207</f>
        <v>23277000</v>
      </c>
      <c r="J197" s="79">
        <f>J198+J207</f>
        <v>25520600</v>
      </c>
      <c r="K197" s="79">
        <f>K198+K207</f>
        <v>25520600</v>
      </c>
      <c r="M197" s="35"/>
      <c r="N197" s="35"/>
      <c r="O197" s="35"/>
      <c r="P197" s="1"/>
    </row>
    <row r="198" spans="1:16" s="37" customFormat="1" x14ac:dyDescent="0.2">
      <c r="A198" s="155" t="s">
        <v>217</v>
      </c>
      <c r="B198" s="156"/>
      <c r="C198" s="156"/>
      <c r="D198" s="156"/>
      <c r="E198" s="156"/>
      <c r="F198" s="156"/>
      <c r="G198" s="156"/>
      <c r="H198" s="51">
        <v>13801000</v>
      </c>
      <c r="I198" s="51">
        <v>13801000</v>
      </c>
      <c r="J198" s="51">
        <v>13801000</v>
      </c>
      <c r="K198" s="51">
        <v>13801000</v>
      </c>
      <c r="M198" s="38"/>
      <c r="N198" s="38"/>
      <c r="O198" s="38"/>
      <c r="P198" s="39"/>
    </row>
    <row r="199" spans="1:16" x14ac:dyDescent="0.2">
      <c r="A199" s="155" t="s">
        <v>218</v>
      </c>
      <c r="B199" s="156"/>
      <c r="C199" s="156"/>
      <c r="D199" s="156"/>
      <c r="E199" s="156"/>
      <c r="F199" s="156"/>
      <c r="G199" s="156"/>
      <c r="H199" s="51">
        <v>13801000</v>
      </c>
      <c r="I199" s="51">
        <v>13801000</v>
      </c>
      <c r="J199" s="51">
        <v>13801000</v>
      </c>
      <c r="K199" s="51">
        <v>13801000</v>
      </c>
      <c r="M199" s="35"/>
      <c r="N199" s="35"/>
      <c r="O199" s="35"/>
      <c r="P199" s="1"/>
    </row>
    <row r="200" spans="1:16" ht="67.5" x14ac:dyDescent="0.2">
      <c r="A200" s="54" t="s">
        <v>108</v>
      </c>
      <c r="B200" s="55"/>
      <c r="C200" s="157"/>
      <c r="D200" s="157"/>
      <c r="E200" s="153" t="s">
        <v>278</v>
      </c>
      <c r="F200" s="153"/>
      <c r="G200" s="56"/>
      <c r="H200" s="57">
        <v>13801000</v>
      </c>
      <c r="I200" s="57">
        <v>13801000</v>
      </c>
      <c r="J200" s="57">
        <v>13801000</v>
      </c>
      <c r="K200" s="57">
        <v>13801000</v>
      </c>
      <c r="M200" s="36"/>
      <c r="N200" s="36"/>
      <c r="O200" s="36"/>
      <c r="P200" s="1"/>
    </row>
    <row r="201" spans="1:16" ht="33.75" x14ac:dyDescent="0.2">
      <c r="A201" s="54" t="s">
        <v>165</v>
      </c>
      <c r="B201" s="60" t="s">
        <v>138</v>
      </c>
      <c r="C201" s="153" t="s">
        <v>159</v>
      </c>
      <c r="D201" s="153"/>
      <c r="E201" s="153" t="s">
        <v>278</v>
      </c>
      <c r="F201" s="153"/>
      <c r="G201" s="61" t="s">
        <v>167</v>
      </c>
      <c r="H201" s="57">
        <v>2491528</v>
      </c>
      <c r="I201" s="57">
        <v>2491528</v>
      </c>
      <c r="J201" s="57">
        <v>2491528</v>
      </c>
      <c r="K201" s="57">
        <v>2491528</v>
      </c>
      <c r="M201" s="36"/>
      <c r="N201" s="36"/>
      <c r="O201" s="36"/>
      <c r="P201" s="1"/>
    </row>
    <row r="202" spans="1:16" ht="33.75" x14ac:dyDescent="0.2">
      <c r="A202" s="54" t="s">
        <v>168</v>
      </c>
      <c r="B202" s="60" t="s">
        <v>138</v>
      </c>
      <c r="C202" s="153" t="s">
        <v>159</v>
      </c>
      <c r="D202" s="153"/>
      <c r="E202" s="153" t="s">
        <v>278</v>
      </c>
      <c r="F202" s="153"/>
      <c r="G202" s="61" t="s">
        <v>169</v>
      </c>
      <c r="H202" s="57">
        <v>2491528</v>
      </c>
      <c r="I202" s="57">
        <v>2491528</v>
      </c>
      <c r="J202" s="57">
        <v>2491528</v>
      </c>
      <c r="K202" s="57">
        <v>2491528</v>
      </c>
      <c r="M202" s="36"/>
      <c r="N202" s="36"/>
      <c r="O202" s="36"/>
      <c r="P202" s="1"/>
    </row>
    <row r="203" spans="1:16" x14ac:dyDescent="0.2">
      <c r="A203" s="63" t="s">
        <v>142</v>
      </c>
      <c r="B203" s="64" t="s">
        <v>138</v>
      </c>
      <c r="C203" s="154" t="s">
        <v>159</v>
      </c>
      <c r="D203" s="154"/>
      <c r="E203" s="154" t="s">
        <v>278</v>
      </c>
      <c r="F203" s="154"/>
      <c r="G203" s="65" t="s">
        <v>170</v>
      </c>
      <c r="H203" s="66">
        <v>2491528</v>
      </c>
      <c r="I203" s="66">
        <v>2491528</v>
      </c>
      <c r="J203" s="66">
        <v>2491528</v>
      </c>
      <c r="K203" s="66">
        <v>2491528</v>
      </c>
      <c r="M203" s="36"/>
      <c r="N203" s="36"/>
      <c r="O203" s="36"/>
      <c r="P203" s="1"/>
    </row>
    <row r="204" spans="1:16" ht="33.75" x14ac:dyDescent="0.2">
      <c r="A204" s="54" t="s">
        <v>137</v>
      </c>
      <c r="B204" s="60" t="s">
        <v>138</v>
      </c>
      <c r="C204" s="153" t="s">
        <v>159</v>
      </c>
      <c r="D204" s="153"/>
      <c r="E204" s="153" t="s">
        <v>278</v>
      </c>
      <c r="F204" s="153"/>
      <c r="G204" s="61" t="s">
        <v>139</v>
      </c>
      <c r="H204" s="57">
        <v>11309472</v>
      </c>
      <c r="I204" s="57">
        <v>11309472</v>
      </c>
      <c r="J204" s="57">
        <v>11309472</v>
      </c>
      <c r="K204" s="57">
        <v>11309472</v>
      </c>
      <c r="M204" s="36"/>
      <c r="N204" s="36"/>
      <c r="O204" s="36"/>
      <c r="P204" s="1"/>
    </row>
    <row r="205" spans="1:16" x14ac:dyDescent="0.2">
      <c r="A205" s="54" t="s">
        <v>144</v>
      </c>
      <c r="B205" s="60" t="s">
        <v>138</v>
      </c>
      <c r="C205" s="153" t="s">
        <v>159</v>
      </c>
      <c r="D205" s="153"/>
      <c r="E205" s="153" t="s">
        <v>278</v>
      </c>
      <c r="F205" s="153"/>
      <c r="G205" s="61" t="s">
        <v>145</v>
      </c>
      <c r="H205" s="57">
        <v>11309472</v>
      </c>
      <c r="I205" s="57">
        <v>11309472</v>
      </c>
      <c r="J205" s="57">
        <v>11309472</v>
      </c>
      <c r="K205" s="57">
        <v>11309472</v>
      </c>
      <c r="M205" s="36"/>
      <c r="N205" s="36"/>
      <c r="O205" s="36"/>
      <c r="P205" s="1"/>
    </row>
    <row r="206" spans="1:16" x14ac:dyDescent="0.2">
      <c r="A206" s="63" t="s">
        <v>142</v>
      </c>
      <c r="B206" s="64" t="s">
        <v>138</v>
      </c>
      <c r="C206" s="154" t="s">
        <v>159</v>
      </c>
      <c r="D206" s="154"/>
      <c r="E206" s="154" t="s">
        <v>278</v>
      </c>
      <c r="F206" s="154"/>
      <c r="G206" s="65" t="s">
        <v>149</v>
      </c>
      <c r="H206" s="66">
        <v>11309472</v>
      </c>
      <c r="I206" s="66">
        <v>11309472</v>
      </c>
      <c r="J206" s="66">
        <v>11309472</v>
      </c>
      <c r="K206" s="66">
        <v>11309472</v>
      </c>
      <c r="M206" s="36"/>
      <c r="N206" s="36"/>
      <c r="O206" s="36"/>
      <c r="P206" s="1"/>
    </row>
    <row r="207" spans="1:16" s="37" customFormat="1" x14ac:dyDescent="0.2">
      <c r="A207" s="155" t="s">
        <v>219</v>
      </c>
      <c r="B207" s="156"/>
      <c r="C207" s="156"/>
      <c r="D207" s="156"/>
      <c r="E207" s="156"/>
      <c r="F207" s="156"/>
      <c r="G207" s="156"/>
      <c r="H207" s="51">
        <v>11719600</v>
      </c>
      <c r="I207" s="52">
        <v>9476000</v>
      </c>
      <c r="J207" s="74">
        <v>11719600</v>
      </c>
      <c r="K207" s="75">
        <v>11719600</v>
      </c>
      <c r="M207" s="38"/>
      <c r="N207" s="38"/>
      <c r="O207" s="38"/>
      <c r="P207" s="39"/>
    </row>
    <row r="208" spans="1:16" x14ac:dyDescent="0.2">
      <c r="A208" s="155" t="s">
        <v>220</v>
      </c>
      <c r="B208" s="156"/>
      <c r="C208" s="156"/>
      <c r="D208" s="156"/>
      <c r="E208" s="156"/>
      <c r="F208" s="156"/>
      <c r="G208" s="156"/>
      <c r="H208" s="51">
        <v>11719600</v>
      </c>
      <c r="I208" s="52">
        <v>9476000</v>
      </c>
      <c r="J208" s="74">
        <v>11719600</v>
      </c>
      <c r="K208" s="75">
        <v>11719600</v>
      </c>
      <c r="M208" s="35"/>
      <c r="N208" s="35"/>
      <c r="O208" s="35"/>
      <c r="P208" s="1"/>
    </row>
    <row r="209" spans="1:16" ht="67.5" x14ac:dyDescent="0.2">
      <c r="A209" s="54" t="s">
        <v>221</v>
      </c>
      <c r="B209" s="55"/>
      <c r="C209" s="157"/>
      <c r="D209" s="157"/>
      <c r="E209" s="153" t="s">
        <v>279</v>
      </c>
      <c r="F209" s="153"/>
      <c r="G209" s="56"/>
      <c r="H209" s="57">
        <v>2243600</v>
      </c>
      <c r="I209" s="41">
        <f>I210</f>
        <v>2243600</v>
      </c>
      <c r="J209" s="58">
        <v>2243600</v>
      </c>
      <c r="K209" s="62">
        <v>2243600</v>
      </c>
      <c r="M209" s="36"/>
      <c r="N209" s="36"/>
      <c r="O209" s="36"/>
      <c r="P209" s="1"/>
    </row>
    <row r="210" spans="1:16" ht="33.75" x14ac:dyDescent="0.2">
      <c r="A210" s="54" t="s">
        <v>165</v>
      </c>
      <c r="B210" s="60" t="s">
        <v>138</v>
      </c>
      <c r="C210" s="153" t="s">
        <v>222</v>
      </c>
      <c r="D210" s="153"/>
      <c r="E210" s="153" t="s">
        <v>279</v>
      </c>
      <c r="F210" s="153"/>
      <c r="G210" s="61" t="s">
        <v>167</v>
      </c>
      <c r="H210" s="57">
        <v>0</v>
      </c>
      <c r="I210" s="41">
        <f>I211</f>
        <v>2243600</v>
      </c>
      <c r="J210" s="58">
        <v>2243600</v>
      </c>
      <c r="K210" s="62">
        <v>2243600</v>
      </c>
      <c r="M210" s="36"/>
      <c r="N210" s="36"/>
      <c r="O210" s="36"/>
      <c r="P210" s="1"/>
    </row>
    <row r="211" spans="1:16" ht="33.75" x14ac:dyDescent="0.2">
      <c r="A211" s="54" t="s">
        <v>168</v>
      </c>
      <c r="B211" s="60" t="s">
        <v>138</v>
      </c>
      <c r="C211" s="153" t="s">
        <v>222</v>
      </c>
      <c r="D211" s="153"/>
      <c r="E211" s="153" t="s">
        <v>279</v>
      </c>
      <c r="F211" s="153"/>
      <c r="G211" s="61" t="s">
        <v>169</v>
      </c>
      <c r="H211" s="57">
        <v>0</v>
      </c>
      <c r="I211" s="41">
        <f>I212</f>
        <v>2243600</v>
      </c>
      <c r="J211" s="58">
        <v>2243600</v>
      </c>
      <c r="K211" s="62">
        <v>2243600</v>
      </c>
      <c r="M211" s="36"/>
      <c r="N211" s="36"/>
      <c r="O211" s="36"/>
      <c r="P211" s="1"/>
    </row>
    <row r="212" spans="1:16" x14ac:dyDescent="0.2">
      <c r="A212" s="63" t="s">
        <v>142</v>
      </c>
      <c r="B212" s="64" t="s">
        <v>138</v>
      </c>
      <c r="C212" s="154" t="s">
        <v>222</v>
      </c>
      <c r="D212" s="154"/>
      <c r="E212" s="154" t="s">
        <v>279</v>
      </c>
      <c r="F212" s="154"/>
      <c r="G212" s="65" t="s">
        <v>170</v>
      </c>
      <c r="H212" s="66">
        <v>0</v>
      </c>
      <c r="I212" s="43">
        <v>2243600</v>
      </c>
      <c r="J212" s="58">
        <v>2243600</v>
      </c>
      <c r="K212" s="62">
        <v>2243600</v>
      </c>
      <c r="M212" s="36"/>
      <c r="N212" s="36"/>
      <c r="O212" s="36"/>
      <c r="P212" s="1"/>
    </row>
    <row r="213" spans="1:16" ht="33.75" x14ac:dyDescent="0.2">
      <c r="A213" s="54" t="s">
        <v>137</v>
      </c>
      <c r="B213" s="60" t="s">
        <v>138</v>
      </c>
      <c r="C213" s="153" t="s">
        <v>222</v>
      </c>
      <c r="D213" s="153"/>
      <c r="E213" s="153" t="s">
        <v>279</v>
      </c>
      <c r="F213" s="153"/>
      <c r="G213" s="61" t="s">
        <v>139</v>
      </c>
      <c r="H213" s="57">
        <v>2243600</v>
      </c>
      <c r="I213" s="41">
        <v>0</v>
      </c>
      <c r="J213" s="58">
        <v>0</v>
      </c>
      <c r="K213" s="62">
        <v>0</v>
      </c>
      <c r="M213" s="36"/>
      <c r="N213" s="36"/>
      <c r="O213" s="36"/>
      <c r="P213" s="1"/>
    </row>
    <row r="214" spans="1:16" x14ac:dyDescent="0.2">
      <c r="A214" s="54" t="s">
        <v>140</v>
      </c>
      <c r="B214" s="60" t="s">
        <v>138</v>
      </c>
      <c r="C214" s="153" t="s">
        <v>222</v>
      </c>
      <c r="D214" s="153"/>
      <c r="E214" s="153" t="s">
        <v>279</v>
      </c>
      <c r="F214" s="153"/>
      <c r="G214" s="61" t="s">
        <v>141</v>
      </c>
      <c r="H214" s="57">
        <v>424156.2</v>
      </c>
      <c r="I214" s="41">
        <v>0</v>
      </c>
      <c r="J214" s="58">
        <v>0</v>
      </c>
      <c r="K214" s="62">
        <v>0</v>
      </c>
      <c r="M214" s="36"/>
      <c r="N214" s="36"/>
      <c r="O214" s="36"/>
      <c r="P214" s="1"/>
    </row>
    <row r="215" spans="1:16" x14ac:dyDescent="0.2">
      <c r="A215" s="63" t="s">
        <v>142</v>
      </c>
      <c r="B215" s="64" t="s">
        <v>138</v>
      </c>
      <c r="C215" s="154" t="s">
        <v>222</v>
      </c>
      <c r="D215" s="154"/>
      <c r="E215" s="154" t="s">
        <v>279</v>
      </c>
      <c r="F215" s="154"/>
      <c r="G215" s="65" t="s">
        <v>148</v>
      </c>
      <c r="H215" s="66">
        <v>424156.2</v>
      </c>
      <c r="I215" s="43">
        <v>0</v>
      </c>
      <c r="J215" s="68">
        <v>0</v>
      </c>
      <c r="K215" s="69">
        <v>0</v>
      </c>
      <c r="M215" s="36"/>
      <c r="N215" s="36"/>
      <c r="O215" s="36"/>
      <c r="P215" s="1"/>
    </row>
    <row r="216" spans="1:16" x14ac:dyDescent="0.2">
      <c r="A216" s="54" t="s">
        <v>144</v>
      </c>
      <c r="B216" s="60" t="s">
        <v>138</v>
      </c>
      <c r="C216" s="153" t="s">
        <v>222</v>
      </c>
      <c r="D216" s="153"/>
      <c r="E216" s="153" t="s">
        <v>279</v>
      </c>
      <c r="F216" s="153"/>
      <c r="G216" s="61" t="s">
        <v>145</v>
      </c>
      <c r="H216" s="57">
        <v>1819443.8</v>
      </c>
      <c r="I216" s="41">
        <v>0</v>
      </c>
      <c r="J216" s="70">
        <v>0</v>
      </c>
      <c r="K216" s="71">
        <v>0</v>
      </c>
      <c r="M216" s="36"/>
      <c r="N216" s="36"/>
      <c r="O216" s="36"/>
      <c r="P216" s="1"/>
    </row>
    <row r="217" spans="1:16" x14ac:dyDescent="0.2">
      <c r="A217" s="63" t="s">
        <v>142</v>
      </c>
      <c r="B217" s="64" t="s">
        <v>138</v>
      </c>
      <c r="C217" s="154" t="s">
        <v>222</v>
      </c>
      <c r="D217" s="154"/>
      <c r="E217" s="154" t="s">
        <v>279</v>
      </c>
      <c r="F217" s="154"/>
      <c r="G217" s="65" t="s">
        <v>149</v>
      </c>
      <c r="H217" s="66">
        <v>1819443.8</v>
      </c>
      <c r="I217" s="43">
        <v>0</v>
      </c>
      <c r="J217" s="58">
        <v>0</v>
      </c>
      <c r="K217" s="62">
        <v>0</v>
      </c>
      <c r="M217" s="36"/>
      <c r="N217" s="36"/>
      <c r="O217" s="36"/>
      <c r="P217" s="1"/>
    </row>
    <row r="218" spans="1:16" ht="22.5" x14ac:dyDescent="0.2">
      <c r="A218" s="54" t="s">
        <v>76</v>
      </c>
      <c r="B218" s="55"/>
      <c r="C218" s="157"/>
      <c r="D218" s="157"/>
      <c r="E218" s="153" t="s">
        <v>280</v>
      </c>
      <c r="F218" s="153"/>
      <c r="G218" s="56"/>
      <c r="H218" s="57">
        <v>9476000</v>
      </c>
      <c r="I218" s="41">
        <v>9476000</v>
      </c>
      <c r="J218" s="58">
        <v>9476000</v>
      </c>
      <c r="K218" s="62">
        <v>9476000</v>
      </c>
      <c r="M218" s="36"/>
      <c r="N218" s="36"/>
      <c r="O218" s="36"/>
      <c r="P218" s="1"/>
    </row>
    <row r="219" spans="1:16" ht="33.75" x14ac:dyDescent="0.2">
      <c r="A219" s="54" t="s">
        <v>165</v>
      </c>
      <c r="B219" s="60" t="s">
        <v>138</v>
      </c>
      <c r="C219" s="153" t="s">
        <v>222</v>
      </c>
      <c r="D219" s="153"/>
      <c r="E219" s="153" t="s">
        <v>280</v>
      </c>
      <c r="F219" s="153"/>
      <c r="G219" s="61" t="s">
        <v>167</v>
      </c>
      <c r="H219" s="57">
        <v>3590</v>
      </c>
      <c r="I219" s="41">
        <v>9476000</v>
      </c>
      <c r="J219" s="58">
        <v>9476000</v>
      </c>
      <c r="K219" s="62">
        <v>9476000</v>
      </c>
      <c r="M219" s="36"/>
      <c r="N219" s="36"/>
      <c r="O219" s="36"/>
      <c r="P219" s="1"/>
    </row>
    <row r="220" spans="1:16" ht="33.75" x14ac:dyDescent="0.2">
      <c r="A220" s="54" t="s">
        <v>168</v>
      </c>
      <c r="B220" s="60" t="s">
        <v>138</v>
      </c>
      <c r="C220" s="153" t="s">
        <v>222</v>
      </c>
      <c r="D220" s="153"/>
      <c r="E220" s="153" t="s">
        <v>280</v>
      </c>
      <c r="F220" s="153"/>
      <c r="G220" s="61" t="s">
        <v>169</v>
      </c>
      <c r="H220" s="57">
        <v>3590</v>
      </c>
      <c r="I220" s="41">
        <v>9476000</v>
      </c>
      <c r="J220" s="58">
        <v>9476000</v>
      </c>
      <c r="K220" s="62">
        <v>9476000</v>
      </c>
      <c r="M220" s="36"/>
      <c r="N220" s="36"/>
      <c r="O220" s="36"/>
      <c r="P220" s="1"/>
    </row>
    <row r="221" spans="1:16" x14ac:dyDescent="0.2">
      <c r="A221" s="63" t="s">
        <v>142</v>
      </c>
      <c r="B221" s="64" t="s">
        <v>138</v>
      </c>
      <c r="C221" s="154" t="s">
        <v>222</v>
      </c>
      <c r="D221" s="154"/>
      <c r="E221" s="154" t="s">
        <v>280</v>
      </c>
      <c r="F221" s="154"/>
      <c r="G221" s="65" t="s">
        <v>170</v>
      </c>
      <c r="H221" s="66">
        <v>3590</v>
      </c>
      <c r="I221" s="43">
        <v>9476000</v>
      </c>
      <c r="J221" s="68">
        <v>9476000</v>
      </c>
      <c r="K221" s="69">
        <v>9476000</v>
      </c>
      <c r="M221" s="36"/>
      <c r="N221" s="36"/>
      <c r="O221" s="36"/>
      <c r="P221" s="1"/>
    </row>
    <row r="222" spans="1:16" ht="33.75" x14ac:dyDescent="0.2">
      <c r="A222" s="54" t="s">
        <v>137</v>
      </c>
      <c r="B222" s="60" t="s">
        <v>138</v>
      </c>
      <c r="C222" s="153" t="s">
        <v>222</v>
      </c>
      <c r="D222" s="153"/>
      <c r="E222" s="153" t="s">
        <v>280</v>
      </c>
      <c r="F222" s="153"/>
      <c r="G222" s="61" t="s">
        <v>139</v>
      </c>
      <c r="H222" s="57">
        <v>9472410</v>
      </c>
      <c r="I222" s="41">
        <v>0</v>
      </c>
      <c r="J222" s="70">
        <v>0</v>
      </c>
      <c r="K222" s="71">
        <v>0</v>
      </c>
      <c r="M222" s="36"/>
      <c r="N222" s="36"/>
      <c r="O222" s="36"/>
      <c r="P222" s="1"/>
    </row>
    <row r="223" spans="1:16" x14ac:dyDescent="0.2">
      <c r="A223" s="54" t="s">
        <v>140</v>
      </c>
      <c r="B223" s="60" t="s">
        <v>138</v>
      </c>
      <c r="C223" s="153" t="s">
        <v>222</v>
      </c>
      <c r="D223" s="153"/>
      <c r="E223" s="153" t="s">
        <v>280</v>
      </c>
      <c r="F223" s="153"/>
      <c r="G223" s="61" t="s">
        <v>141</v>
      </c>
      <c r="H223" s="57">
        <v>578250</v>
      </c>
      <c r="I223" s="41">
        <v>0</v>
      </c>
      <c r="J223" s="58">
        <v>0</v>
      </c>
      <c r="K223" s="62">
        <v>0</v>
      </c>
      <c r="M223" s="36"/>
      <c r="N223" s="36"/>
      <c r="O223" s="36"/>
      <c r="P223" s="1"/>
    </row>
    <row r="224" spans="1:16" x14ac:dyDescent="0.2">
      <c r="A224" s="63" t="s">
        <v>142</v>
      </c>
      <c r="B224" s="64" t="s">
        <v>138</v>
      </c>
      <c r="C224" s="154" t="s">
        <v>222</v>
      </c>
      <c r="D224" s="154"/>
      <c r="E224" s="154" t="s">
        <v>280</v>
      </c>
      <c r="F224" s="154"/>
      <c r="G224" s="65" t="s">
        <v>148</v>
      </c>
      <c r="H224" s="66">
        <v>578250</v>
      </c>
      <c r="I224" s="43">
        <v>0</v>
      </c>
      <c r="J224" s="58">
        <v>0</v>
      </c>
      <c r="K224" s="62">
        <v>0</v>
      </c>
      <c r="M224" s="36"/>
      <c r="N224" s="36"/>
      <c r="O224" s="36"/>
      <c r="P224" s="1"/>
    </row>
    <row r="225" spans="1:16" x14ac:dyDescent="0.2">
      <c r="A225" s="54" t="s">
        <v>144</v>
      </c>
      <c r="B225" s="60" t="s">
        <v>138</v>
      </c>
      <c r="C225" s="153" t="s">
        <v>222</v>
      </c>
      <c r="D225" s="153"/>
      <c r="E225" s="153" t="s">
        <v>280</v>
      </c>
      <c r="F225" s="153"/>
      <c r="G225" s="61" t="s">
        <v>145</v>
      </c>
      <c r="H225" s="57">
        <v>8894160</v>
      </c>
      <c r="I225" s="41">
        <v>0</v>
      </c>
      <c r="J225" s="58">
        <v>0</v>
      </c>
      <c r="K225" s="62">
        <v>0</v>
      </c>
      <c r="M225" s="36"/>
      <c r="N225" s="36"/>
      <c r="O225" s="36"/>
      <c r="P225" s="1"/>
    </row>
    <row r="226" spans="1:16" x14ac:dyDescent="0.2">
      <c r="A226" s="63" t="s">
        <v>142</v>
      </c>
      <c r="B226" s="64" t="s">
        <v>138</v>
      </c>
      <c r="C226" s="154" t="s">
        <v>222</v>
      </c>
      <c r="D226" s="154"/>
      <c r="E226" s="154" t="s">
        <v>280</v>
      </c>
      <c r="F226" s="154"/>
      <c r="G226" s="65" t="s">
        <v>149</v>
      </c>
      <c r="H226" s="66">
        <v>8894160</v>
      </c>
      <c r="I226" s="43">
        <v>0</v>
      </c>
      <c r="J226" s="68">
        <v>0</v>
      </c>
      <c r="K226" s="69">
        <v>0</v>
      </c>
      <c r="M226" s="36"/>
      <c r="N226" s="36"/>
      <c r="O226" s="36"/>
      <c r="P226" s="1"/>
    </row>
    <row r="227" spans="1:16" s="37" customFormat="1" x14ac:dyDescent="0.2">
      <c r="A227" s="155" t="s">
        <v>223</v>
      </c>
      <c r="B227" s="156"/>
      <c r="C227" s="156"/>
      <c r="D227" s="156"/>
      <c r="E227" s="156"/>
      <c r="F227" s="156"/>
      <c r="G227" s="156"/>
      <c r="H227" s="51">
        <v>37598200</v>
      </c>
      <c r="I227" s="79">
        <f t="shared" ref="I227:I232" si="2">I228</f>
        <v>37836999.999784581</v>
      </c>
      <c r="J227" s="79">
        <f t="shared" ref="J227:K232" si="3">J228</f>
        <v>37836999.999784581</v>
      </c>
      <c r="K227" s="79">
        <f t="shared" si="3"/>
        <v>37836999.999784581</v>
      </c>
      <c r="M227" s="38"/>
      <c r="N227" s="38"/>
      <c r="O227" s="38"/>
      <c r="P227" s="39"/>
    </row>
    <row r="228" spans="1:16" x14ac:dyDescent="0.2">
      <c r="A228" s="155" t="s">
        <v>224</v>
      </c>
      <c r="B228" s="156"/>
      <c r="C228" s="156"/>
      <c r="D228" s="156"/>
      <c r="E228" s="156"/>
      <c r="F228" s="156"/>
      <c r="G228" s="156"/>
      <c r="H228" s="51">
        <v>37598200</v>
      </c>
      <c r="I228" s="52">
        <f t="shared" si="2"/>
        <v>37836999.999784581</v>
      </c>
      <c r="J228" s="52">
        <f t="shared" si="3"/>
        <v>37836999.999784581</v>
      </c>
      <c r="K228" s="52">
        <f t="shared" si="3"/>
        <v>37836999.999784581</v>
      </c>
      <c r="M228" s="35"/>
      <c r="N228" s="35"/>
      <c r="O228" s="35"/>
      <c r="P228" s="1"/>
    </row>
    <row r="229" spans="1:16" x14ac:dyDescent="0.2">
      <c r="A229" s="155" t="s">
        <v>225</v>
      </c>
      <c r="B229" s="156"/>
      <c r="C229" s="156"/>
      <c r="D229" s="156"/>
      <c r="E229" s="156"/>
      <c r="F229" s="156"/>
      <c r="G229" s="156"/>
      <c r="H229" s="51">
        <v>37598200</v>
      </c>
      <c r="I229" s="52">
        <f t="shared" si="2"/>
        <v>37836999.999784581</v>
      </c>
      <c r="J229" s="52">
        <f t="shared" si="3"/>
        <v>37836999.999784581</v>
      </c>
      <c r="K229" s="52">
        <f t="shared" si="3"/>
        <v>37836999.999784581</v>
      </c>
      <c r="M229" s="35"/>
      <c r="N229" s="35"/>
      <c r="O229" s="35"/>
      <c r="P229" s="1"/>
    </row>
    <row r="230" spans="1:16" ht="45" x14ac:dyDescent="0.2">
      <c r="A230" s="54" t="s">
        <v>226</v>
      </c>
      <c r="B230" s="55"/>
      <c r="C230" s="157"/>
      <c r="D230" s="157"/>
      <c r="E230" s="153" t="s">
        <v>281</v>
      </c>
      <c r="F230" s="153"/>
      <c r="G230" s="56"/>
      <c r="H230" s="57">
        <v>37598200</v>
      </c>
      <c r="I230" s="41">
        <f t="shared" si="2"/>
        <v>37836999.999784581</v>
      </c>
      <c r="J230" s="41">
        <f t="shared" si="3"/>
        <v>37836999.999784581</v>
      </c>
      <c r="K230" s="41">
        <f t="shared" si="3"/>
        <v>37836999.999784581</v>
      </c>
      <c r="M230" s="36"/>
      <c r="N230" s="36"/>
      <c r="O230" s="36"/>
      <c r="P230" s="1"/>
    </row>
    <row r="231" spans="1:16" ht="33.75" x14ac:dyDescent="0.2">
      <c r="A231" s="54" t="s">
        <v>137</v>
      </c>
      <c r="B231" s="60" t="s">
        <v>138</v>
      </c>
      <c r="C231" s="153" t="s">
        <v>23</v>
      </c>
      <c r="D231" s="153"/>
      <c r="E231" s="153" t="s">
        <v>281</v>
      </c>
      <c r="F231" s="153"/>
      <c r="G231" s="61" t="s">
        <v>139</v>
      </c>
      <c r="H231" s="57">
        <v>37598200</v>
      </c>
      <c r="I231" s="41">
        <f t="shared" si="2"/>
        <v>37836999.999784581</v>
      </c>
      <c r="J231" s="41">
        <f t="shared" si="3"/>
        <v>37836999.999784581</v>
      </c>
      <c r="K231" s="41">
        <f t="shared" si="3"/>
        <v>37836999.999784581</v>
      </c>
      <c r="M231" s="36"/>
      <c r="N231" s="36"/>
      <c r="O231" s="36"/>
      <c r="P231" s="1"/>
    </row>
    <row r="232" spans="1:16" x14ac:dyDescent="0.2">
      <c r="A232" s="54" t="s">
        <v>140</v>
      </c>
      <c r="B232" s="60" t="s">
        <v>138</v>
      </c>
      <c r="C232" s="153" t="s">
        <v>23</v>
      </c>
      <c r="D232" s="153"/>
      <c r="E232" s="153" t="s">
        <v>281</v>
      </c>
      <c r="F232" s="153"/>
      <c r="G232" s="61" t="s">
        <v>141</v>
      </c>
      <c r="H232" s="57">
        <v>37598200</v>
      </c>
      <c r="I232" s="41">
        <f t="shared" si="2"/>
        <v>37836999.999784581</v>
      </c>
      <c r="J232" s="41">
        <f t="shared" si="3"/>
        <v>37836999.999784581</v>
      </c>
      <c r="K232" s="41">
        <f t="shared" si="3"/>
        <v>37836999.999784581</v>
      </c>
      <c r="M232" s="36"/>
      <c r="N232" s="36"/>
      <c r="O232" s="36"/>
      <c r="P232" s="1"/>
    </row>
    <row r="233" spans="1:16" x14ac:dyDescent="0.2">
      <c r="A233" s="63" t="s">
        <v>142</v>
      </c>
      <c r="B233" s="64" t="s">
        <v>138</v>
      </c>
      <c r="C233" s="154" t="s">
        <v>23</v>
      </c>
      <c r="D233" s="154"/>
      <c r="E233" s="154" t="s">
        <v>281</v>
      </c>
      <c r="F233" s="154"/>
      <c r="G233" s="65" t="s">
        <v>143</v>
      </c>
      <c r="H233" s="66">
        <v>29647755</v>
      </c>
      <c r="I233" s="43">
        <f>'[1]Объём допы'!$Z$6</f>
        <v>37836999.999784581</v>
      </c>
      <c r="J233" s="43">
        <f>'[1]Объём допы'!$Z$6</f>
        <v>37836999.999784581</v>
      </c>
      <c r="K233" s="43">
        <f>'[1]Объём допы'!$Z$6</f>
        <v>37836999.999784581</v>
      </c>
      <c r="M233" s="36"/>
      <c r="N233" s="36"/>
      <c r="O233" s="36"/>
      <c r="P233" s="1"/>
    </row>
    <row r="234" spans="1:16" x14ac:dyDescent="0.2">
      <c r="A234" s="63" t="s">
        <v>142</v>
      </c>
      <c r="B234" s="64" t="s">
        <v>138</v>
      </c>
      <c r="C234" s="154" t="s">
        <v>23</v>
      </c>
      <c r="D234" s="154"/>
      <c r="E234" s="154" t="s">
        <v>281</v>
      </c>
      <c r="F234" s="154"/>
      <c r="G234" s="65" t="s">
        <v>148</v>
      </c>
      <c r="H234" s="66">
        <v>7950445</v>
      </c>
      <c r="I234" s="43">
        <v>0</v>
      </c>
      <c r="J234" s="43">
        <v>1</v>
      </c>
      <c r="K234" s="43">
        <v>2</v>
      </c>
      <c r="M234" s="36"/>
      <c r="N234" s="36"/>
      <c r="O234" s="36"/>
      <c r="P234" s="1"/>
    </row>
    <row r="235" spans="1:16" s="37" customFormat="1" x14ac:dyDescent="0.2">
      <c r="A235" s="155" t="s">
        <v>227</v>
      </c>
      <c r="B235" s="156"/>
      <c r="C235" s="156"/>
      <c r="D235" s="156"/>
      <c r="E235" s="156"/>
      <c r="F235" s="156"/>
      <c r="G235" s="156"/>
      <c r="H235" s="51">
        <v>150000</v>
      </c>
      <c r="I235" s="79">
        <v>150000</v>
      </c>
      <c r="J235" s="72">
        <v>150000</v>
      </c>
      <c r="K235" s="73">
        <v>150000</v>
      </c>
      <c r="M235" s="38"/>
      <c r="N235" s="38"/>
      <c r="O235" s="38"/>
      <c r="P235" s="39"/>
    </row>
    <row r="236" spans="1:16" x14ac:dyDescent="0.2">
      <c r="A236" s="155" t="s">
        <v>228</v>
      </c>
      <c r="B236" s="156"/>
      <c r="C236" s="156"/>
      <c r="D236" s="156"/>
      <c r="E236" s="156"/>
      <c r="F236" s="156"/>
      <c r="G236" s="156"/>
      <c r="H236" s="51">
        <v>150000</v>
      </c>
      <c r="I236" s="52">
        <v>150000</v>
      </c>
      <c r="J236" s="74">
        <v>150000</v>
      </c>
      <c r="K236" s="75">
        <v>150000</v>
      </c>
      <c r="M236" s="35"/>
      <c r="N236" s="35"/>
      <c r="O236" s="35"/>
      <c r="P236" s="1"/>
    </row>
    <row r="237" spans="1:16" x14ac:dyDescent="0.2">
      <c r="A237" s="155" t="s">
        <v>229</v>
      </c>
      <c r="B237" s="156"/>
      <c r="C237" s="156"/>
      <c r="D237" s="156"/>
      <c r="E237" s="156"/>
      <c r="F237" s="156"/>
      <c r="G237" s="156"/>
      <c r="H237" s="51">
        <v>150000</v>
      </c>
      <c r="I237" s="52">
        <v>150000</v>
      </c>
      <c r="J237" s="74">
        <v>150000</v>
      </c>
      <c r="K237" s="75">
        <v>150000</v>
      </c>
      <c r="M237" s="35"/>
      <c r="N237" s="35"/>
      <c r="O237" s="35"/>
      <c r="P237" s="1"/>
    </row>
    <row r="238" spans="1:16" ht="90" x14ac:dyDescent="0.2">
      <c r="A238" s="54" t="s">
        <v>230</v>
      </c>
      <c r="B238" s="55"/>
      <c r="C238" s="157"/>
      <c r="D238" s="157"/>
      <c r="E238" s="153" t="s">
        <v>282</v>
      </c>
      <c r="F238" s="153"/>
      <c r="G238" s="56"/>
      <c r="H238" s="57">
        <v>150000</v>
      </c>
      <c r="I238" s="41">
        <v>150000</v>
      </c>
      <c r="J238" s="58">
        <v>150000</v>
      </c>
      <c r="K238" s="62">
        <v>150000</v>
      </c>
      <c r="M238" s="36"/>
      <c r="N238" s="36"/>
      <c r="O238" s="36"/>
      <c r="P238" s="1"/>
    </row>
    <row r="239" spans="1:16" ht="33.75" x14ac:dyDescent="0.2">
      <c r="A239" s="54" t="s">
        <v>165</v>
      </c>
      <c r="B239" s="60" t="s">
        <v>138</v>
      </c>
      <c r="C239" s="153" t="s">
        <v>231</v>
      </c>
      <c r="D239" s="153"/>
      <c r="E239" s="153" t="s">
        <v>282</v>
      </c>
      <c r="F239" s="153"/>
      <c r="G239" s="61" t="s">
        <v>167</v>
      </c>
      <c r="H239" s="57">
        <v>150000</v>
      </c>
      <c r="I239" s="41">
        <v>150000</v>
      </c>
      <c r="J239" s="58">
        <v>150000</v>
      </c>
      <c r="K239" s="62">
        <v>150000</v>
      </c>
      <c r="M239" s="36"/>
      <c r="N239" s="36"/>
      <c r="O239" s="36"/>
      <c r="P239" s="1"/>
    </row>
    <row r="240" spans="1:16" ht="33.75" x14ac:dyDescent="0.2">
      <c r="A240" s="54" t="s">
        <v>168</v>
      </c>
      <c r="B240" s="60" t="s">
        <v>138</v>
      </c>
      <c r="C240" s="153" t="s">
        <v>231</v>
      </c>
      <c r="D240" s="153"/>
      <c r="E240" s="153" t="s">
        <v>282</v>
      </c>
      <c r="F240" s="153"/>
      <c r="G240" s="61" t="s">
        <v>169</v>
      </c>
      <c r="H240" s="57">
        <v>150000</v>
      </c>
      <c r="I240" s="41">
        <v>150000</v>
      </c>
      <c r="J240" s="58">
        <v>150000</v>
      </c>
      <c r="K240" s="62">
        <v>150000</v>
      </c>
      <c r="M240" s="36"/>
      <c r="N240" s="36"/>
      <c r="O240" s="36"/>
      <c r="P240" s="1"/>
    </row>
    <row r="241" spans="1:16" x14ac:dyDescent="0.2">
      <c r="A241" s="63" t="s">
        <v>142</v>
      </c>
      <c r="B241" s="64" t="s">
        <v>138</v>
      </c>
      <c r="C241" s="154" t="s">
        <v>231</v>
      </c>
      <c r="D241" s="154"/>
      <c r="E241" s="154" t="s">
        <v>282</v>
      </c>
      <c r="F241" s="154"/>
      <c r="G241" s="65" t="s">
        <v>170</v>
      </c>
      <c r="H241" s="66">
        <v>150000</v>
      </c>
      <c r="I241" s="43">
        <v>150000</v>
      </c>
      <c r="J241" s="68">
        <v>150000</v>
      </c>
      <c r="K241" s="69">
        <v>150000</v>
      </c>
      <c r="M241" s="36"/>
      <c r="N241" s="36"/>
      <c r="O241" s="36"/>
      <c r="P241" s="1"/>
    </row>
    <row r="242" spans="1:16" s="37" customFormat="1" x14ac:dyDescent="0.2">
      <c r="A242" s="155" t="s">
        <v>232</v>
      </c>
      <c r="B242" s="156"/>
      <c r="C242" s="156"/>
      <c r="D242" s="156"/>
      <c r="E242" s="156"/>
      <c r="F242" s="156"/>
      <c r="G242" s="156"/>
      <c r="H242" s="51">
        <v>48375600</v>
      </c>
      <c r="I242" s="79">
        <f>I243</f>
        <v>48375030</v>
      </c>
      <c r="J242" s="79">
        <f t="shared" ref="J242:K244" si="4">J243</f>
        <v>48375030</v>
      </c>
      <c r="K242" s="53">
        <f t="shared" si="4"/>
        <v>48375030</v>
      </c>
      <c r="M242" s="38"/>
      <c r="N242" s="38"/>
      <c r="O242" s="38"/>
      <c r="P242" s="39"/>
    </row>
    <row r="243" spans="1:16" x14ac:dyDescent="0.2">
      <c r="A243" s="155" t="s">
        <v>233</v>
      </c>
      <c r="B243" s="156"/>
      <c r="C243" s="156"/>
      <c r="D243" s="156"/>
      <c r="E243" s="156"/>
      <c r="F243" s="156"/>
      <c r="G243" s="156"/>
      <c r="H243" s="51">
        <v>48375600</v>
      </c>
      <c r="I243" s="52">
        <f>I244+I257</f>
        <v>48375030</v>
      </c>
      <c r="J243" s="52">
        <f>J244+J257</f>
        <v>48375030</v>
      </c>
      <c r="K243" s="53">
        <f>K244+K257</f>
        <v>48375030</v>
      </c>
      <c r="M243" s="35"/>
      <c r="N243" s="35"/>
      <c r="O243" s="35"/>
      <c r="P243" s="1"/>
    </row>
    <row r="244" spans="1:16" x14ac:dyDescent="0.2">
      <c r="A244" s="155" t="s">
        <v>206</v>
      </c>
      <c r="B244" s="156"/>
      <c r="C244" s="156"/>
      <c r="D244" s="156"/>
      <c r="E244" s="156"/>
      <c r="F244" s="156"/>
      <c r="G244" s="156"/>
      <c r="H244" s="51">
        <v>48335600</v>
      </c>
      <c r="I244" s="52">
        <f>I245</f>
        <v>48335030</v>
      </c>
      <c r="J244" s="52">
        <f t="shared" si="4"/>
        <v>48335030</v>
      </c>
      <c r="K244" s="53">
        <f t="shared" si="4"/>
        <v>48335030</v>
      </c>
      <c r="M244" s="35"/>
      <c r="N244" s="35"/>
      <c r="O244" s="35"/>
      <c r="P244" s="1"/>
    </row>
    <row r="245" spans="1:16" ht="45" x14ac:dyDescent="0.2">
      <c r="A245" s="54" t="s">
        <v>234</v>
      </c>
      <c r="B245" s="55"/>
      <c r="C245" s="157"/>
      <c r="D245" s="157"/>
      <c r="E245" s="153" t="s">
        <v>283</v>
      </c>
      <c r="F245" s="153"/>
      <c r="G245" s="56"/>
      <c r="H245" s="57">
        <v>48335600</v>
      </c>
      <c r="I245" s="99">
        <f>I246+I250+I254</f>
        <v>48335030</v>
      </c>
      <c r="J245" s="99">
        <f>J246+J250+J254</f>
        <v>48335030</v>
      </c>
      <c r="K245" s="99">
        <f>K246+K250+K254</f>
        <v>48335030</v>
      </c>
      <c r="L245" s="17"/>
      <c r="M245" s="36"/>
      <c r="N245" s="36"/>
      <c r="O245" s="36"/>
      <c r="P245" s="1"/>
    </row>
    <row r="246" spans="1:16" ht="67.5" x14ac:dyDescent="0.2">
      <c r="A246" s="54" t="s">
        <v>158</v>
      </c>
      <c r="B246" s="60" t="s">
        <v>138</v>
      </c>
      <c r="C246" s="153" t="s">
        <v>235</v>
      </c>
      <c r="D246" s="153"/>
      <c r="E246" s="153" t="s">
        <v>283</v>
      </c>
      <c r="F246" s="153"/>
      <c r="G246" s="61" t="s">
        <v>160</v>
      </c>
      <c r="H246" s="57">
        <v>43848200</v>
      </c>
      <c r="I246" s="41">
        <f>I247</f>
        <v>43848200</v>
      </c>
      <c r="J246" s="41">
        <f>J247</f>
        <v>43848200</v>
      </c>
      <c r="K246" s="41">
        <f>K247</f>
        <v>43848200</v>
      </c>
      <c r="M246" s="36"/>
      <c r="N246" s="36"/>
      <c r="O246" s="36"/>
      <c r="P246" s="1"/>
    </row>
    <row r="247" spans="1:16" ht="22.5" x14ac:dyDescent="0.2">
      <c r="A247" s="54" t="s">
        <v>161</v>
      </c>
      <c r="B247" s="60" t="s">
        <v>138</v>
      </c>
      <c r="C247" s="153" t="s">
        <v>235</v>
      </c>
      <c r="D247" s="153"/>
      <c r="E247" s="153" t="s">
        <v>283</v>
      </c>
      <c r="F247" s="153"/>
      <c r="G247" s="61" t="s">
        <v>162</v>
      </c>
      <c r="H247" s="57">
        <v>43848200</v>
      </c>
      <c r="I247" s="41">
        <f>I248+I249</f>
        <v>43848200</v>
      </c>
      <c r="J247" s="41">
        <f>J248+J249</f>
        <v>43848200</v>
      </c>
      <c r="K247" s="41">
        <f>K248+K249</f>
        <v>43848200</v>
      </c>
      <c r="M247" s="36"/>
      <c r="N247" s="36"/>
      <c r="O247" s="36"/>
      <c r="P247" s="1"/>
    </row>
    <row r="248" spans="1:16" x14ac:dyDescent="0.2">
      <c r="A248" s="63" t="s">
        <v>142</v>
      </c>
      <c r="B248" s="64" t="s">
        <v>138</v>
      </c>
      <c r="C248" s="154" t="s">
        <v>235</v>
      </c>
      <c r="D248" s="154"/>
      <c r="E248" s="154" t="s">
        <v>283</v>
      </c>
      <c r="F248" s="154"/>
      <c r="G248" s="65" t="s">
        <v>163</v>
      </c>
      <c r="H248" s="66">
        <v>33677547</v>
      </c>
      <c r="I248" s="43">
        <v>33677570</v>
      </c>
      <c r="J248" s="43">
        <v>33677570</v>
      </c>
      <c r="K248" s="43">
        <v>33677570</v>
      </c>
      <c r="M248" s="36"/>
      <c r="N248" s="36"/>
      <c r="O248" s="36"/>
      <c r="P248" s="1"/>
    </row>
    <row r="249" spans="1:16" x14ac:dyDescent="0.2">
      <c r="A249" s="63" t="s">
        <v>142</v>
      </c>
      <c r="B249" s="64" t="s">
        <v>138</v>
      </c>
      <c r="C249" s="154" t="s">
        <v>235</v>
      </c>
      <c r="D249" s="154"/>
      <c r="E249" s="154" t="s">
        <v>283</v>
      </c>
      <c r="F249" s="154"/>
      <c r="G249" s="65" t="s">
        <v>164</v>
      </c>
      <c r="H249" s="66">
        <v>10170653</v>
      </c>
      <c r="I249" s="43">
        <v>10170630</v>
      </c>
      <c r="J249" s="43">
        <v>10170630</v>
      </c>
      <c r="K249" s="43">
        <v>10170630</v>
      </c>
      <c r="M249" s="36"/>
      <c r="N249" s="36"/>
      <c r="O249" s="36"/>
      <c r="P249" s="1"/>
    </row>
    <row r="250" spans="1:16" ht="33.75" x14ac:dyDescent="0.2">
      <c r="A250" s="54" t="s">
        <v>165</v>
      </c>
      <c r="B250" s="60" t="s">
        <v>138</v>
      </c>
      <c r="C250" s="153" t="s">
        <v>235</v>
      </c>
      <c r="D250" s="153"/>
      <c r="E250" s="153" t="s">
        <v>283</v>
      </c>
      <c r="F250" s="153"/>
      <c r="G250" s="61" t="s">
        <v>167</v>
      </c>
      <c r="H250" s="57">
        <v>4281600</v>
      </c>
      <c r="I250" s="41">
        <f>I251</f>
        <v>4281030</v>
      </c>
      <c r="J250" s="41">
        <f>J251</f>
        <v>4281030</v>
      </c>
      <c r="K250" s="41">
        <f>K251</f>
        <v>4281030</v>
      </c>
      <c r="M250" s="36"/>
      <c r="N250" s="36"/>
      <c r="O250" s="36"/>
      <c r="P250" s="1"/>
    </row>
    <row r="251" spans="1:16" ht="33.75" x14ac:dyDescent="0.2">
      <c r="A251" s="54" t="s">
        <v>168</v>
      </c>
      <c r="B251" s="60" t="s">
        <v>138</v>
      </c>
      <c r="C251" s="153" t="s">
        <v>235</v>
      </c>
      <c r="D251" s="153"/>
      <c r="E251" s="153" t="s">
        <v>283</v>
      </c>
      <c r="F251" s="153"/>
      <c r="G251" s="61" t="s">
        <v>169</v>
      </c>
      <c r="H251" s="57">
        <v>4281600</v>
      </c>
      <c r="I251" s="41">
        <f>I252+I253</f>
        <v>4281030</v>
      </c>
      <c r="J251" s="41">
        <f>J252+J253</f>
        <v>4281030</v>
      </c>
      <c r="K251" s="41">
        <f>K252+K253</f>
        <v>4281030</v>
      </c>
      <c r="M251" s="36"/>
      <c r="N251" s="36"/>
      <c r="O251" s="36"/>
      <c r="P251" s="1"/>
    </row>
    <row r="252" spans="1:16" x14ac:dyDescent="0.2">
      <c r="A252" s="63" t="s">
        <v>142</v>
      </c>
      <c r="B252" s="64" t="s">
        <v>138</v>
      </c>
      <c r="C252" s="154" t="s">
        <v>235</v>
      </c>
      <c r="D252" s="154"/>
      <c r="E252" s="154" t="s">
        <v>283</v>
      </c>
      <c r="F252" s="154"/>
      <c r="G252" s="65" t="s">
        <v>170</v>
      </c>
      <c r="H252" s="66">
        <v>3781600</v>
      </c>
      <c r="I252" s="43">
        <f>3781600-570</f>
        <v>3781030</v>
      </c>
      <c r="J252" s="43">
        <f>3781600-570</f>
        <v>3781030</v>
      </c>
      <c r="K252" s="43">
        <f>3781600-570</f>
        <v>3781030</v>
      </c>
      <c r="M252" s="36"/>
      <c r="N252" s="36"/>
      <c r="O252" s="36"/>
      <c r="P252" s="1"/>
    </row>
    <row r="253" spans="1:16" x14ac:dyDescent="0.2">
      <c r="A253" s="63" t="s">
        <v>142</v>
      </c>
      <c r="B253" s="64" t="s">
        <v>138</v>
      </c>
      <c r="C253" s="154" t="s">
        <v>235</v>
      </c>
      <c r="D253" s="154"/>
      <c r="E253" s="154" t="s">
        <v>283</v>
      </c>
      <c r="F253" s="154"/>
      <c r="G253" s="65" t="s">
        <v>236</v>
      </c>
      <c r="H253" s="66">
        <v>500000</v>
      </c>
      <c r="I253" s="43">
        <v>500000</v>
      </c>
      <c r="J253" s="43">
        <v>500000</v>
      </c>
      <c r="K253" s="43">
        <v>500000</v>
      </c>
      <c r="M253" s="36"/>
      <c r="N253" s="36"/>
      <c r="O253" s="36"/>
      <c r="P253" s="1"/>
    </row>
    <row r="254" spans="1:16" x14ac:dyDescent="0.2">
      <c r="A254" s="54" t="s">
        <v>200</v>
      </c>
      <c r="B254" s="60" t="s">
        <v>138</v>
      </c>
      <c r="C254" s="153" t="s">
        <v>235</v>
      </c>
      <c r="D254" s="153"/>
      <c r="E254" s="153" t="s">
        <v>283</v>
      </c>
      <c r="F254" s="153"/>
      <c r="G254" s="61" t="s">
        <v>201</v>
      </c>
      <c r="H254" s="57">
        <v>205800</v>
      </c>
      <c r="I254" s="41">
        <v>205800</v>
      </c>
      <c r="J254" s="41">
        <v>205800</v>
      </c>
      <c r="K254" s="41">
        <v>205800</v>
      </c>
      <c r="M254" s="36"/>
      <c r="N254" s="36"/>
      <c r="O254" s="36"/>
      <c r="P254" s="1"/>
    </row>
    <row r="255" spans="1:16" x14ac:dyDescent="0.2">
      <c r="A255" s="54" t="s">
        <v>237</v>
      </c>
      <c r="B255" s="60" t="s">
        <v>138</v>
      </c>
      <c r="C255" s="153" t="s">
        <v>235</v>
      </c>
      <c r="D255" s="153"/>
      <c r="E255" s="153" t="s">
        <v>283</v>
      </c>
      <c r="F255" s="153"/>
      <c r="G255" s="61" t="s">
        <v>238</v>
      </c>
      <c r="H255" s="57">
        <v>205800</v>
      </c>
      <c r="I255" s="41">
        <v>205800</v>
      </c>
      <c r="J255" s="41">
        <v>205800</v>
      </c>
      <c r="K255" s="41">
        <v>205800</v>
      </c>
      <c r="M255" s="36"/>
      <c r="N255" s="36"/>
      <c r="O255" s="36"/>
      <c r="P255" s="1"/>
    </row>
    <row r="256" spans="1:16" x14ac:dyDescent="0.2">
      <c r="A256" s="63" t="s">
        <v>142</v>
      </c>
      <c r="B256" s="64" t="s">
        <v>138</v>
      </c>
      <c r="C256" s="154" t="s">
        <v>235</v>
      </c>
      <c r="D256" s="154"/>
      <c r="E256" s="154" t="s">
        <v>283</v>
      </c>
      <c r="F256" s="154"/>
      <c r="G256" s="65" t="s">
        <v>239</v>
      </c>
      <c r="H256" s="66">
        <v>205800</v>
      </c>
      <c r="I256" s="43">
        <v>205800</v>
      </c>
      <c r="J256" s="43">
        <v>205800</v>
      </c>
      <c r="K256" s="43">
        <v>205800</v>
      </c>
      <c r="M256" s="36"/>
      <c r="N256" s="36"/>
      <c r="O256" s="36"/>
      <c r="P256" s="1"/>
    </row>
    <row r="257" spans="1:16" x14ac:dyDescent="0.2">
      <c r="A257" s="155" t="s">
        <v>240</v>
      </c>
      <c r="B257" s="156"/>
      <c r="C257" s="156"/>
      <c r="D257" s="156"/>
      <c r="E257" s="156"/>
      <c r="F257" s="156"/>
      <c r="G257" s="156"/>
      <c r="H257" s="51">
        <v>40000</v>
      </c>
      <c r="I257" s="52">
        <v>40000</v>
      </c>
      <c r="J257" s="72">
        <v>40000</v>
      </c>
      <c r="K257" s="73">
        <v>40000</v>
      </c>
      <c r="M257" s="35"/>
      <c r="N257" s="35"/>
      <c r="O257" s="35"/>
      <c r="P257" s="1"/>
    </row>
    <row r="258" spans="1:16" ht="135" x14ac:dyDescent="0.2">
      <c r="A258" s="54" t="s">
        <v>241</v>
      </c>
      <c r="B258" s="55"/>
      <c r="C258" s="157"/>
      <c r="D258" s="157"/>
      <c r="E258" s="153" t="s">
        <v>284</v>
      </c>
      <c r="F258" s="153"/>
      <c r="G258" s="56"/>
      <c r="H258" s="57">
        <v>40000</v>
      </c>
      <c r="I258" s="41">
        <v>40000</v>
      </c>
      <c r="J258" s="58">
        <v>40000</v>
      </c>
      <c r="K258" s="62">
        <v>40000</v>
      </c>
      <c r="M258" s="36"/>
      <c r="N258" s="36"/>
      <c r="O258" s="36"/>
      <c r="P258" s="1"/>
    </row>
    <row r="259" spans="1:16" ht="33.75" x14ac:dyDescent="0.2">
      <c r="A259" s="54" t="s">
        <v>165</v>
      </c>
      <c r="B259" s="60" t="s">
        <v>138</v>
      </c>
      <c r="C259" s="153" t="s">
        <v>159</v>
      </c>
      <c r="D259" s="153"/>
      <c r="E259" s="153" t="s">
        <v>284</v>
      </c>
      <c r="F259" s="153"/>
      <c r="G259" s="61" t="s">
        <v>167</v>
      </c>
      <c r="H259" s="57">
        <v>40000</v>
      </c>
      <c r="I259" s="41">
        <v>40000</v>
      </c>
      <c r="J259" s="58">
        <v>40000</v>
      </c>
      <c r="K259" s="62">
        <v>40000</v>
      </c>
      <c r="M259" s="36"/>
      <c r="N259" s="36"/>
      <c r="O259" s="36"/>
      <c r="P259" s="1"/>
    </row>
    <row r="260" spans="1:16" ht="33.75" x14ac:dyDescent="0.2">
      <c r="A260" s="54" t="s">
        <v>168</v>
      </c>
      <c r="B260" s="60" t="s">
        <v>138</v>
      </c>
      <c r="C260" s="153" t="s">
        <v>159</v>
      </c>
      <c r="D260" s="153"/>
      <c r="E260" s="153" t="s">
        <v>284</v>
      </c>
      <c r="F260" s="153"/>
      <c r="G260" s="61" t="s">
        <v>169</v>
      </c>
      <c r="H260" s="57">
        <v>40000</v>
      </c>
      <c r="I260" s="41">
        <v>40000</v>
      </c>
      <c r="J260" s="58">
        <v>40000</v>
      </c>
      <c r="K260" s="62">
        <v>40000</v>
      </c>
      <c r="M260" s="36"/>
      <c r="N260" s="36"/>
      <c r="O260" s="36"/>
      <c r="P260" s="1"/>
    </row>
    <row r="261" spans="1:16" x14ac:dyDescent="0.2">
      <c r="A261" s="63" t="s">
        <v>142</v>
      </c>
      <c r="B261" s="64" t="s">
        <v>138</v>
      </c>
      <c r="C261" s="154" t="s">
        <v>159</v>
      </c>
      <c r="D261" s="154"/>
      <c r="E261" s="154" t="s">
        <v>284</v>
      </c>
      <c r="F261" s="154"/>
      <c r="G261" s="65" t="s">
        <v>170</v>
      </c>
      <c r="H261" s="66">
        <v>40000</v>
      </c>
      <c r="I261" s="43">
        <v>40000</v>
      </c>
      <c r="J261" s="68">
        <v>40000</v>
      </c>
      <c r="K261" s="69">
        <v>40000</v>
      </c>
      <c r="M261" s="36"/>
      <c r="N261" s="36"/>
      <c r="O261" s="36"/>
      <c r="P261" s="1"/>
    </row>
    <row r="262" spans="1:16" s="37" customFormat="1" x14ac:dyDescent="0.2">
      <c r="A262" s="155" t="s">
        <v>242</v>
      </c>
      <c r="B262" s="156"/>
      <c r="C262" s="156"/>
      <c r="D262" s="156"/>
      <c r="E262" s="156"/>
      <c r="F262" s="156"/>
      <c r="G262" s="156"/>
      <c r="H262" s="51">
        <v>1930888.95</v>
      </c>
      <c r="I262" s="79">
        <f>I263</f>
        <v>5567244</v>
      </c>
      <c r="J262" s="79">
        <f>J263</f>
        <v>1829680</v>
      </c>
      <c r="K262" s="79">
        <f>K263</f>
        <v>1829680</v>
      </c>
      <c r="M262" s="38"/>
      <c r="N262" s="38"/>
      <c r="O262" s="38"/>
      <c r="P262" s="39"/>
    </row>
    <row r="263" spans="1:16" x14ac:dyDescent="0.2">
      <c r="A263" s="155" t="s">
        <v>243</v>
      </c>
      <c r="B263" s="156"/>
      <c r="C263" s="156"/>
      <c r="D263" s="156"/>
      <c r="E263" s="156"/>
      <c r="F263" s="156"/>
      <c r="G263" s="156"/>
      <c r="H263" s="51">
        <v>1930888.95</v>
      </c>
      <c r="I263" s="52">
        <f>I264+I279</f>
        <v>5567244</v>
      </c>
      <c r="J263" s="52">
        <f>J264+J279</f>
        <v>1829680</v>
      </c>
      <c r="K263" s="52">
        <f>K264+K279</f>
        <v>1829680</v>
      </c>
      <c r="M263" s="35"/>
      <c r="N263" s="35"/>
      <c r="O263" s="35"/>
      <c r="P263" s="1"/>
    </row>
    <row r="264" spans="1:16" x14ac:dyDescent="0.2">
      <c r="A264" s="155" t="s">
        <v>244</v>
      </c>
      <c r="B264" s="156"/>
      <c r="C264" s="156"/>
      <c r="D264" s="156"/>
      <c r="E264" s="156"/>
      <c r="F264" s="156"/>
      <c r="G264" s="156"/>
      <c r="H264" s="51">
        <v>1829888.95</v>
      </c>
      <c r="I264" s="52">
        <f>I265+I269</f>
        <v>4161244</v>
      </c>
      <c r="J264" s="74">
        <v>1829680</v>
      </c>
      <c r="K264" s="75">
        <v>1829680</v>
      </c>
      <c r="M264" s="35"/>
      <c r="N264" s="35"/>
      <c r="O264" s="35"/>
      <c r="P264" s="1"/>
    </row>
    <row r="265" spans="1:16" ht="22.5" x14ac:dyDescent="0.2">
      <c r="A265" s="54" t="s">
        <v>245</v>
      </c>
      <c r="B265" s="55"/>
      <c r="C265" s="157"/>
      <c r="D265" s="157"/>
      <c r="E265" s="153" t="s">
        <v>285</v>
      </c>
      <c r="F265" s="153"/>
      <c r="G265" s="56"/>
      <c r="H265" s="57">
        <v>250208.95</v>
      </c>
      <c r="I265" s="41">
        <v>250000</v>
      </c>
      <c r="J265" s="58">
        <v>250000</v>
      </c>
      <c r="K265" s="62">
        <v>250000</v>
      </c>
      <c r="M265" s="36"/>
      <c r="N265" s="36"/>
      <c r="O265" s="36"/>
      <c r="P265" s="1"/>
    </row>
    <row r="266" spans="1:16" ht="33.75" x14ac:dyDescent="0.2">
      <c r="A266" s="54" t="s">
        <v>165</v>
      </c>
      <c r="B266" s="60" t="s">
        <v>138</v>
      </c>
      <c r="C266" s="153" t="s">
        <v>246</v>
      </c>
      <c r="D266" s="153"/>
      <c r="E266" s="153" t="s">
        <v>285</v>
      </c>
      <c r="F266" s="153"/>
      <c r="G266" s="61" t="s">
        <v>167</v>
      </c>
      <c r="H266" s="57">
        <v>250208.95</v>
      </c>
      <c r="I266" s="41">
        <v>250000</v>
      </c>
      <c r="J266" s="58">
        <v>250000</v>
      </c>
      <c r="K266" s="62">
        <v>250000</v>
      </c>
      <c r="M266" s="36"/>
      <c r="N266" s="36"/>
      <c r="O266" s="36"/>
      <c r="P266" s="1"/>
    </row>
    <row r="267" spans="1:16" ht="33.75" x14ac:dyDescent="0.2">
      <c r="A267" s="54" t="s">
        <v>168</v>
      </c>
      <c r="B267" s="60" t="s">
        <v>138</v>
      </c>
      <c r="C267" s="153" t="s">
        <v>246</v>
      </c>
      <c r="D267" s="153"/>
      <c r="E267" s="153" t="s">
        <v>285</v>
      </c>
      <c r="F267" s="153"/>
      <c r="G267" s="61" t="s">
        <v>169</v>
      </c>
      <c r="H267" s="57">
        <v>250208.95</v>
      </c>
      <c r="I267" s="41">
        <v>250000</v>
      </c>
      <c r="J267" s="58">
        <v>250000</v>
      </c>
      <c r="K267" s="62">
        <v>250000</v>
      </c>
      <c r="M267" s="36"/>
      <c r="N267" s="36"/>
      <c r="O267" s="36"/>
      <c r="P267" s="1"/>
    </row>
    <row r="268" spans="1:16" x14ac:dyDescent="0.2">
      <c r="A268" s="63" t="s">
        <v>142</v>
      </c>
      <c r="B268" s="64" t="s">
        <v>138</v>
      </c>
      <c r="C268" s="154" t="s">
        <v>246</v>
      </c>
      <c r="D268" s="154"/>
      <c r="E268" s="154" t="s">
        <v>285</v>
      </c>
      <c r="F268" s="154"/>
      <c r="G268" s="65" t="s">
        <v>170</v>
      </c>
      <c r="H268" s="66">
        <v>250208.95</v>
      </c>
      <c r="I268" s="43">
        <v>250000</v>
      </c>
      <c r="J268" s="58">
        <v>250000</v>
      </c>
      <c r="K268" s="62">
        <v>250000</v>
      </c>
      <c r="M268" s="36"/>
      <c r="N268" s="36"/>
      <c r="O268" s="36"/>
      <c r="P268" s="1"/>
    </row>
    <row r="269" spans="1:16" ht="101.25" x14ac:dyDescent="0.2">
      <c r="A269" s="54" t="s">
        <v>247</v>
      </c>
      <c r="B269" s="55"/>
      <c r="C269" s="157"/>
      <c r="D269" s="157"/>
      <c r="E269" s="153" t="s">
        <v>286</v>
      </c>
      <c r="F269" s="153"/>
      <c r="G269" s="56"/>
      <c r="H269" s="83">
        <v>1579680</v>
      </c>
      <c r="I269" s="84">
        <f>I270</f>
        <v>3911244</v>
      </c>
      <c r="J269" s="84">
        <f>J270</f>
        <v>3911246</v>
      </c>
      <c r="K269" s="85">
        <f>K270</f>
        <v>3911248</v>
      </c>
      <c r="M269" s="36"/>
      <c r="N269" s="36"/>
      <c r="O269" s="36"/>
      <c r="P269" s="1"/>
    </row>
    <row r="270" spans="1:16" ht="33.75" x14ac:dyDescent="0.2">
      <c r="A270" s="54" t="s">
        <v>137</v>
      </c>
      <c r="B270" s="60" t="s">
        <v>138</v>
      </c>
      <c r="C270" s="153" t="s">
        <v>17</v>
      </c>
      <c r="D270" s="153"/>
      <c r="E270" s="153" t="s">
        <v>286</v>
      </c>
      <c r="F270" s="153"/>
      <c r="G270" s="61" t="s">
        <v>139</v>
      </c>
      <c r="H270" s="57">
        <v>1579680</v>
      </c>
      <c r="I270" s="41">
        <f>I271+I273+I276+I278</f>
        <v>3911244</v>
      </c>
      <c r="J270" s="41">
        <f>J271+J273+J276+J278</f>
        <v>3911246</v>
      </c>
      <c r="K270" s="41">
        <f>K271+K273+K276+K278</f>
        <v>3911248</v>
      </c>
      <c r="M270" s="36"/>
      <c r="N270" s="36"/>
      <c r="O270" s="36"/>
      <c r="P270" s="1"/>
    </row>
    <row r="271" spans="1:16" x14ac:dyDescent="0.2">
      <c r="A271" s="54" t="s">
        <v>140</v>
      </c>
      <c r="B271" s="60" t="s">
        <v>138</v>
      </c>
      <c r="C271" s="153" t="s">
        <v>17</v>
      </c>
      <c r="D271" s="153"/>
      <c r="E271" s="153" t="s">
        <v>286</v>
      </c>
      <c r="F271" s="153"/>
      <c r="G271" s="61" t="s">
        <v>141</v>
      </c>
      <c r="H271" s="57">
        <v>71760</v>
      </c>
      <c r="I271" s="41">
        <v>71784</v>
      </c>
      <c r="J271" s="41">
        <v>71784</v>
      </c>
      <c r="K271" s="86">
        <v>71784</v>
      </c>
      <c r="M271" s="36"/>
      <c r="N271" s="36"/>
      <c r="O271" s="36"/>
      <c r="P271" s="1"/>
    </row>
    <row r="272" spans="1:16" x14ac:dyDescent="0.2">
      <c r="A272" s="63" t="s">
        <v>142</v>
      </c>
      <c r="B272" s="64" t="s">
        <v>138</v>
      </c>
      <c r="C272" s="154" t="s">
        <v>17</v>
      </c>
      <c r="D272" s="154"/>
      <c r="E272" s="154" t="s">
        <v>286</v>
      </c>
      <c r="F272" s="154"/>
      <c r="G272" s="65" t="s">
        <v>143</v>
      </c>
      <c r="H272" s="66">
        <v>71760</v>
      </c>
      <c r="I272" s="43">
        <v>71784</v>
      </c>
      <c r="J272" s="43">
        <v>71784</v>
      </c>
      <c r="K272" s="87">
        <v>71784</v>
      </c>
      <c r="M272" s="36"/>
      <c r="N272" s="36"/>
      <c r="O272" s="36"/>
      <c r="P272" s="1"/>
    </row>
    <row r="273" spans="1:16" x14ac:dyDescent="0.2">
      <c r="A273" s="54" t="s">
        <v>144</v>
      </c>
      <c r="B273" s="60" t="s">
        <v>138</v>
      </c>
      <c r="C273" s="153" t="s">
        <v>17</v>
      </c>
      <c r="D273" s="153"/>
      <c r="E273" s="153" t="s">
        <v>286</v>
      </c>
      <c r="F273" s="153"/>
      <c r="G273" s="61" t="s">
        <v>145</v>
      </c>
      <c r="H273" s="57">
        <v>1507920</v>
      </c>
      <c r="I273" s="41">
        <v>1538188</v>
      </c>
      <c r="J273" s="41">
        <v>1538188</v>
      </c>
      <c r="K273" s="86">
        <v>1538188</v>
      </c>
      <c r="M273" s="36"/>
      <c r="N273" s="36"/>
      <c r="O273" s="36"/>
      <c r="P273" s="1"/>
    </row>
    <row r="274" spans="1:16" x14ac:dyDescent="0.2">
      <c r="A274" s="63" t="s">
        <v>142</v>
      </c>
      <c r="B274" s="64" t="s">
        <v>138</v>
      </c>
      <c r="C274" s="154" t="s">
        <v>17</v>
      </c>
      <c r="D274" s="154"/>
      <c r="E274" s="154" t="s">
        <v>286</v>
      </c>
      <c r="F274" s="154"/>
      <c r="G274" s="65" t="s">
        <v>146</v>
      </c>
      <c r="H274" s="66">
        <v>1507920</v>
      </c>
      <c r="I274" s="43">
        <v>1538188</v>
      </c>
      <c r="J274" s="43">
        <v>1538188</v>
      </c>
      <c r="K274" s="87">
        <v>1538188</v>
      </c>
      <c r="M274" s="36"/>
      <c r="N274" s="36"/>
      <c r="O274" s="36"/>
      <c r="P274" s="1"/>
    </row>
    <row r="275" spans="1:16" x14ac:dyDescent="0.2">
      <c r="A275" s="54" t="s">
        <v>140</v>
      </c>
      <c r="B275" s="60" t="s">
        <v>138</v>
      </c>
      <c r="C275" s="153" t="s">
        <v>16</v>
      </c>
      <c r="D275" s="153"/>
      <c r="E275" s="153" t="s">
        <v>286</v>
      </c>
      <c r="F275" s="153"/>
      <c r="G275" s="61" t="s">
        <v>141</v>
      </c>
      <c r="H275" s="66">
        <v>0</v>
      </c>
      <c r="I275" s="43">
        <f>I276</f>
        <v>141600</v>
      </c>
      <c r="J275" s="43">
        <f>J276</f>
        <v>141601</v>
      </c>
      <c r="K275" s="43">
        <f>K276</f>
        <v>141602</v>
      </c>
      <c r="M275" s="36"/>
      <c r="N275" s="36"/>
      <c r="O275" s="36"/>
      <c r="P275" s="1"/>
    </row>
    <row r="276" spans="1:16" x14ac:dyDescent="0.2">
      <c r="A276" s="63" t="s">
        <v>142</v>
      </c>
      <c r="B276" s="64" t="s">
        <v>138</v>
      </c>
      <c r="C276" s="154" t="s">
        <v>16</v>
      </c>
      <c r="D276" s="154"/>
      <c r="E276" s="154" t="s">
        <v>286</v>
      </c>
      <c r="F276" s="154"/>
      <c r="G276" s="65" t="s">
        <v>143</v>
      </c>
      <c r="H276" s="66">
        <v>0</v>
      </c>
      <c r="I276" s="43">
        <v>141600</v>
      </c>
      <c r="J276" s="43">
        <v>141601</v>
      </c>
      <c r="K276" s="43">
        <v>141602</v>
      </c>
      <c r="M276" s="36"/>
      <c r="N276" s="36"/>
      <c r="O276" s="36"/>
      <c r="P276" s="1"/>
    </row>
    <row r="277" spans="1:16" x14ac:dyDescent="0.2">
      <c r="A277" s="54" t="s">
        <v>144</v>
      </c>
      <c r="B277" s="60" t="s">
        <v>138</v>
      </c>
      <c r="C277" s="153" t="s">
        <v>16</v>
      </c>
      <c r="D277" s="153"/>
      <c r="E277" s="153" t="s">
        <v>286</v>
      </c>
      <c r="F277" s="153"/>
      <c r="G277" s="61" t="s">
        <v>145</v>
      </c>
      <c r="H277" s="66">
        <v>0</v>
      </c>
      <c r="I277" s="43">
        <f>I278</f>
        <v>2159672</v>
      </c>
      <c r="J277" s="43">
        <f>J278</f>
        <v>2159673</v>
      </c>
      <c r="K277" s="43">
        <f>K278</f>
        <v>2159674</v>
      </c>
      <c r="M277" s="36"/>
      <c r="N277" s="36"/>
      <c r="O277" s="36"/>
      <c r="P277" s="1"/>
    </row>
    <row r="278" spans="1:16" x14ac:dyDescent="0.2">
      <c r="A278" s="63" t="s">
        <v>142</v>
      </c>
      <c r="B278" s="64" t="s">
        <v>138</v>
      </c>
      <c r="C278" s="154" t="s">
        <v>16</v>
      </c>
      <c r="D278" s="154"/>
      <c r="E278" s="154" t="s">
        <v>286</v>
      </c>
      <c r="F278" s="154"/>
      <c r="G278" s="65" t="s">
        <v>146</v>
      </c>
      <c r="H278" s="66">
        <v>0</v>
      </c>
      <c r="I278" s="43">
        <v>2159672</v>
      </c>
      <c r="J278" s="43">
        <v>2159673</v>
      </c>
      <c r="K278" s="43">
        <v>2159674</v>
      </c>
      <c r="M278" s="36"/>
      <c r="N278" s="36"/>
      <c r="O278" s="36"/>
      <c r="P278" s="1"/>
    </row>
    <row r="279" spans="1:16" x14ac:dyDescent="0.2">
      <c r="A279" s="155" t="s">
        <v>248</v>
      </c>
      <c r="B279" s="156"/>
      <c r="C279" s="156"/>
      <c r="D279" s="156"/>
      <c r="E279" s="156"/>
      <c r="F279" s="156"/>
      <c r="G279" s="156"/>
      <c r="H279" s="51">
        <v>101000</v>
      </c>
      <c r="I279" s="52">
        <v>1406000</v>
      </c>
      <c r="J279" s="74">
        <v>0</v>
      </c>
      <c r="K279" s="75">
        <v>0</v>
      </c>
      <c r="M279" s="35"/>
      <c r="N279" s="35"/>
      <c r="O279" s="35"/>
      <c r="P279" s="1"/>
    </row>
    <row r="280" spans="1:16" ht="78.75" x14ac:dyDescent="0.2">
      <c r="A280" s="54" t="s">
        <v>249</v>
      </c>
      <c r="B280" s="55"/>
      <c r="C280" s="157"/>
      <c r="D280" s="157"/>
      <c r="E280" s="153" t="s">
        <v>287</v>
      </c>
      <c r="F280" s="153"/>
      <c r="G280" s="56"/>
      <c r="H280" s="57">
        <v>101000</v>
      </c>
      <c r="I280" s="41">
        <v>1406000</v>
      </c>
      <c r="J280" s="58">
        <v>0</v>
      </c>
      <c r="K280" s="62">
        <v>0</v>
      </c>
      <c r="M280" s="36"/>
      <c r="N280" s="36"/>
      <c r="O280" s="36"/>
      <c r="P280" s="1"/>
    </row>
    <row r="281" spans="1:16" ht="33.75" x14ac:dyDescent="0.2">
      <c r="A281" s="54" t="s">
        <v>165</v>
      </c>
      <c r="B281" s="60" t="s">
        <v>138</v>
      </c>
      <c r="C281" s="153" t="s">
        <v>159</v>
      </c>
      <c r="D281" s="153"/>
      <c r="E281" s="153" t="s">
        <v>287</v>
      </c>
      <c r="F281" s="153"/>
      <c r="G281" s="61" t="s">
        <v>167</v>
      </c>
      <c r="H281" s="57">
        <v>101000</v>
      </c>
      <c r="I281" s="41">
        <v>1406000</v>
      </c>
      <c r="J281" s="58">
        <v>0</v>
      </c>
      <c r="K281" s="62">
        <v>0</v>
      </c>
      <c r="M281" s="36"/>
      <c r="N281" s="36"/>
      <c r="O281" s="36"/>
      <c r="P281" s="1"/>
    </row>
    <row r="282" spans="1:16" ht="33.75" x14ac:dyDescent="0.2">
      <c r="A282" s="54" t="s">
        <v>168</v>
      </c>
      <c r="B282" s="60" t="s">
        <v>138</v>
      </c>
      <c r="C282" s="153" t="s">
        <v>159</v>
      </c>
      <c r="D282" s="153"/>
      <c r="E282" s="153" t="s">
        <v>287</v>
      </c>
      <c r="F282" s="153"/>
      <c r="G282" s="61" t="s">
        <v>169</v>
      </c>
      <c r="H282" s="57">
        <v>101000</v>
      </c>
      <c r="I282" s="41">
        <v>1406000</v>
      </c>
      <c r="J282" s="58">
        <v>0</v>
      </c>
      <c r="K282" s="62">
        <v>0</v>
      </c>
      <c r="M282" s="36"/>
      <c r="N282" s="36"/>
      <c r="O282" s="36"/>
      <c r="P282" s="1"/>
    </row>
    <row r="283" spans="1:16" x14ac:dyDescent="0.2">
      <c r="A283" s="63" t="s">
        <v>142</v>
      </c>
      <c r="B283" s="64" t="s">
        <v>138</v>
      </c>
      <c r="C283" s="154" t="s">
        <v>159</v>
      </c>
      <c r="D283" s="154"/>
      <c r="E283" s="154" t="s">
        <v>287</v>
      </c>
      <c r="F283" s="154"/>
      <c r="G283" s="65" t="s">
        <v>170</v>
      </c>
      <c r="H283" s="66">
        <v>101000</v>
      </c>
      <c r="I283" s="43">
        <v>1406000</v>
      </c>
      <c r="J283" s="68">
        <v>0</v>
      </c>
      <c r="K283" s="69">
        <v>0</v>
      </c>
      <c r="M283" s="36"/>
      <c r="N283" s="36"/>
      <c r="O283" s="36"/>
      <c r="P283" s="1"/>
    </row>
    <row r="284" spans="1:16" s="37" customFormat="1" x14ac:dyDescent="0.2">
      <c r="A284" s="155" t="s">
        <v>250</v>
      </c>
      <c r="B284" s="156"/>
      <c r="C284" s="156"/>
      <c r="D284" s="156"/>
      <c r="E284" s="156"/>
      <c r="F284" s="156"/>
      <c r="G284" s="156"/>
      <c r="H284" s="51">
        <v>2500000</v>
      </c>
      <c r="I284" s="79">
        <v>0</v>
      </c>
      <c r="J284" s="72">
        <v>0</v>
      </c>
      <c r="K284" s="73">
        <v>0</v>
      </c>
      <c r="M284" s="38"/>
      <c r="N284" s="38"/>
      <c r="O284" s="38"/>
      <c r="P284" s="39"/>
    </row>
    <row r="285" spans="1:16" x14ac:dyDescent="0.2">
      <c r="A285" s="155" t="s">
        <v>251</v>
      </c>
      <c r="B285" s="156"/>
      <c r="C285" s="156"/>
      <c r="D285" s="156"/>
      <c r="E285" s="156"/>
      <c r="F285" s="156"/>
      <c r="G285" s="156"/>
      <c r="H285" s="51">
        <v>2500000</v>
      </c>
      <c r="I285" s="52">
        <v>0</v>
      </c>
      <c r="J285" s="74">
        <v>0</v>
      </c>
      <c r="K285" s="75">
        <v>0</v>
      </c>
      <c r="M285" s="35"/>
      <c r="N285" s="35"/>
      <c r="O285" s="35"/>
      <c r="P285" s="1"/>
    </row>
    <row r="286" spans="1:16" x14ac:dyDescent="0.2">
      <c r="A286" s="155" t="s">
        <v>252</v>
      </c>
      <c r="B286" s="156"/>
      <c r="C286" s="156"/>
      <c r="D286" s="156"/>
      <c r="E286" s="156"/>
      <c r="F286" s="156"/>
      <c r="G286" s="156"/>
      <c r="H286" s="51">
        <v>2500000</v>
      </c>
      <c r="I286" s="52">
        <v>0</v>
      </c>
      <c r="J286" s="74">
        <v>0</v>
      </c>
      <c r="K286" s="75">
        <v>0</v>
      </c>
      <c r="M286" s="35"/>
      <c r="N286" s="35"/>
      <c r="O286" s="35"/>
      <c r="P286" s="1"/>
    </row>
    <row r="287" spans="1:16" ht="56.25" x14ac:dyDescent="0.2">
      <c r="A287" s="54" t="s">
        <v>253</v>
      </c>
      <c r="B287" s="55"/>
      <c r="C287" s="157"/>
      <c r="D287" s="157"/>
      <c r="E287" s="153" t="s">
        <v>288</v>
      </c>
      <c r="F287" s="153"/>
      <c r="G287" s="56"/>
      <c r="H287" s="57">
        <v>2500000</v>
      </c>
      <c r="I287" s="41">
        <v>0</v>
      </c>
      <c r="J287" s="58">
        <v>0</v>
      </c>
      <c r="K287" s="62">
        <v>0</v>
      </c>
      <c r="M287" s="36"/>
      <c r="N287" s="36"/>
      <c r="O287" s="36"/>
      <c r="P287" s="1"/>
    </row>
    <row r="288" spans="1:16" ht="33.75" x14ac:dyDescent="0.2">
      <c r="A288" s="54" t="s">
        <v>137</v>
      </c>
      <c r="B288" s="60" t="s">
        <v>138</v>
      </c>
      <c r="C288" s="153" t="s">
        <v>17</v>
      </c>
      <c r="D288" s="153"/>
      <c r="E288" s="153" t="s">
        <v>288</v>
      </c>
      <c r="F288" s="153"/>
      <c r="G288" s="61" t="s">
        <v>139</v>
      </c>
      <c r="H288" s="57">
        <v>2500000</v>
      </c>
      <c r="I288" s="41">
        <v>0</v>
      </c>
      <c r="J288" s="58">
        <v>0</v>
      </c>
      <c r="K288" s="62">
        <v>0</v>
      </c>
      <c r="M288" s="36"/>
      <c r="N288" s="36"/>
      <c r="O288" s="36"/>
      <c r="P288" s="1"/>
    </row>
    <row r="289" spans="1:16" x14ac:dyDescent="0.2">
      <c r="A289" s="54" t="s">
        <v>144</v>
      </c>
      <c r="B289" s="60" t="s">
        <v>138</v>
      </c>
      <c r="C289" s="153" t="s">
        <v>17</v>
      </c>
      <c r="D289" s="153"/>
      <c r="E289" s="153" t="s">
        <v>288</v>
      </c>
      <c r="F289" s="153"/>
      <c r="G289" s="61" t="s">
        <v>145</v>
      </c>
      <c r="H289" s="57">
        <v>2500000</v>
      </c>
      <c r="I289" s="41">
        <v>0</v>
      </c>
      <c r="J289" s="58">
        <v>0</v>
      </c>
      <c r="K289" s="62">
        <v>0</v>
      </c>
      <c r="M289" s="36"/>
      <c r="N289" s="36"/>
      <c r="O289" s="36"/>
      <c r="P289" s="1"/>
    </row>
    <row r="290" spans="1:16" ht="12.75" thickBot="1" x14ac:dyDescent="0.25">
      <c r="A290" s="63" t="s">
        <v>142</v>
      </c>
      <c r="B290" s="64" t="s">
        <v>138</v>
      </c>
      <c r="C290" s="154" t="s">
        <v>17</v>
      </c>
      <c r="D290" s="154"/>
      <c r="E290" s="154" t="s">
        <v>288</v>
      </c>
      <c r="F290" s="154"/>
      <c r="G290" s="65" t="s">
        <v>149</v>
      </c>
      <c r="H290" s="66">
        <v>2500000</v>
      </c>
      <c r="I290" s="43">
        <v>0</v>
      </c>
      <c r="J290" s="80">
        <v>0</v>
      </c>
      <c r="K290" s="67">
        <v>0</v>
      </c>
      <c r="M290" s="36"/>
      <c r="N290" s="36"/>
      <c r="O290" s="36"/>
      <c r="P290" s="1"/>
    </row>
    <row r="291" spans="1:16" ht="12.75" thickBot="1" x14ac:dyDescent="0.25">
      <c r="A291" s="158" t="s">
        <v>254</v>
      </c>
      <c r="B291" s="159"/>
      <c r="C291" s="159"/>
      <c r="D291" s="159"/>
      <c r="E291" s="159"/>
      <c r="F291" s="159"/>
      <c r="G291" s="159"/>
      <c r="H291" s="81">
        <v>992104357.95000005</v>
      </c>
      <c r="I291" s="82">
        <f>I284+I262+I242+I235+I227+I207+I198+I174+I143+I13</f>
        <v>965479315.9997046</v>
      </c>
      <c r="J291" s="82">
        <f>J284+J262+J242+J235+J227+J207+J198+J174+J143+J13</f>
        <v>963876001.9997046</v>
      </c>
      <c r="K291" s="82">
        <f>K284+K262+K242+K235+K227+K207+K198+K174+K143+K13</f>
        <v>963876001.9997046</v>
      </c>
      <c r="M291" s="35"/>
      <c r="N291" s="35"/>
      <c r="O291" s="35"/>
      <c r="P291" s="1"/>
    </row>
    <row r="292" spans="1:16" x14ac:dyDescent="0.2">
      <c r="H292" s="18" t="e">
        <f>#REF!</f>
        <v>#REF!</v>
      </c>
      <c r="I292" s="18" t="e">
        <f>#REF!</f>
        <v>#REF!</v>
      </c>
    </row>
  </sheetData>
  <mergeCells count="536">
    <mergeCell ref="C58:D58"/>
    <mergeCell ref="C59:D59"/>
    <mergeCell ref="C60:D60"/>
    <mergeCell ref="C61:D61"/>
    <mergeCell ref="C62:D62"/>
    <mergeCell ref="E58:F58"/>
    <mergeCell ref="E59:F59"/>
    <mergeCell ref="E60:F60"/>
    <mergeCell ref="E61:F61"/>
    <mergeCell ref="E56:F56"/>
    <mergeCell ref="E32:F32"/>
    <mergeCell ref="E33:F33"/>
    <mergeCell ref="E34:F34"/>
    <mergeCell ref="E35:F35"/>
    <mergeCell ref="E36:F36"/>
    <mergeCell ref="E41:F41"/>
    <mergeCell ref="E40:F40"/>
    <mergeCell ref="E62:F62"/>
    <mergeCell ref="C28:D28"/>
    <mergeCell ref="C29:D29"/>
    <mergeCell ref="C30:D30"/>
    <mergeCell ref="C24:D24"/>
    <mergeCell ref="C25:D25"/>
    <mergeCell ref="C26:D26"/>
    <mergeCell ref="C57:D57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7:F57"/>
    <mergeCell ref="C47:D47"/>
    <mergeCell ref="C46:D46"/>
    <mergeCell ref="E42:F42"/>
    <mergeCell ref="E43:F43"/>
    <mergeCell ref="E44:F44"/>
    <mergeCell ref="E54:F54"/>
    <mergeCell ref="E55:F55"/>
    <mergeCell ref="A8:A10"/>
    <mergeCell ref="B8:G8"/>
    <mergeCell ref="E15:F15"/>
    <mergeCell ref="E16:F16"/>
    <mergeCell ref="E17:F17"/>
    <mergeCell ref="A14:G14"/>
    <mergeCell ref="H8:K8"/>
    <mergeCell ref="B9:B10"/>
    <mergeCell ref="C9:D10"/>
    <mergeCell ref="E9:F10"/>
    <mergeCell ref="G9:G10"/>
    <mergeCell ref="H9:H10"/>
    <mergeCell ref="I9:I10"/>
    <mergeCell ref="J9:K9"/>
    <mergeCell ref="A13:G13"/>
    <mergeCell ref="C11:D11"/>
    <mergeCell ref="C18:D18"/>
    <mergeCell ref="C19:D19"/>
    <mergeCell ref="C20:D20"/>
    <mergeCell ref="C21:D21"/>
    <mergeCell ref="E11:F11"/>
    <mergeCell ref="C15:D15"/>
    <mergeCell ref="C16:D16"/>
    <mergeCell ref="C17:D17"/>
    <mergeCell ref="E20:F20"/>
    <mergeCell ref="E21:F21"/>
    <mergeCell ref="E18:F18"/>
    <mergeCell ref="A12:G12"/>
    <mergeCell ref="E19:F19"/>
    <mergeCell ref="E22:F22"/>
    <mergeCell ref="E23:F23"/>
    <mergeCell ref="E24:F24"/>
    <mergeCell ref="E25:F25"/>
    <mergeCell ref="C39:D39"/>
    <mergeCell ref="C32:D32"/>
    <mergeCell ref="C33:D33"/>
    <mergeCell ref="C34:D34"/>
    <mergeCell ref="C35:D35"/>
    <mergeCell ref="E38:F38"/>
    <mergeCell ref="E39:F39"/>
    <mergeCell ref="E30:F30"/>
    <mergeCell ref="E26:F26"/>
    <mergeCell ref="E27:F27"/>
    <mergeCell ref="E28:F28"/>
    <mergeCell ref="E31:F31"/>
    <mergeCell ref="C31:D31"/>
    <mergeCell ref="C36:D36"/>
    <mergeCell ref="C37:D37"/>
    <mergeCell ref="E37:F37"/>
    <mergeCell ref="E29:F29"/>
    <mergeCell ref="C22:D22"/>
    <mergeCell ref="C23:D23"/>
    <mergeCell ref="C27:D27"/>
    <mergeCell ref="C44:D44"/>
    <mergeCell ref="C45:D45"/>
    <mergeCell ref="C43:D43"/>
    <mergeCell ref="C48:D48"/>
    <mergeCell ref="C55:D55"/>
    <mergeCell ref="C56:D56"/>
    <mergeCell ref="C49:D49"/>
    <mergeCell ref="C38:D38"/>
    <mergeCell ref="C50:D50"/>
    <mergeCell ref="C51:D51"/>
    <mergeCell ref="C52:D52"/>
    <mergeCell ref="C53:D53"/>
    <mergeCell ref="C54:D54"/>
    <mergeCell ref="C42:D42"/>
    <mergeCell ref="C40:D40"/>
    <mergeCell ref="C41:D41"/>
    <mergeCell ref="C66:D66"/>
    <mergeCell ref="E66:F66"/>
    <mergeCell ref="C67:D67"/>
    <mergeCell ref="E67:F67"/>
    <mergeCell ref="C64:D64"/>
    <mergeCell ref="E64:F64"/>
    <mergeCell ref="C65:D65"/>
    <mergeCell ref="E65:F65"/>
    <mergeCell ref="C63:D63"/>
    <mergeCell ref="E63:F63"/>
    <mergeCell ref="C72:D72"/>
    <mergeCell ref="E72:F72"/>
    <mergeCell ref="C73:D73"/>
    <mergeCell ref="E73:F73"/>
    <mergeCell ref="C70:D70"/>
    <mergeCell ref="E70:F70"/>
    <mergeCell ref="C71:D71"/>
    <mergeCell ref="E71:F71"/>
    <mergeCell ref="C68:D68"/>
    <mergeCell ref="E68:F68"/>
    <mergeCell ref="C69:D69"/>
    <mergeCell ref="E69:F69"/>
    <mergeCell ref="C78:D78"/>
    <mergeCell ref="E78:F78"/>
    <mergeCell ref="C79:D79"/>
    <mergeCell ref="E79:F79"/>
    <mergeCell ref="C76:D76"/>
    <mergeCell ref="E76:F76"/>
    <mergeCell ref="C77:D77"/>
    <mergeCell ref="E77:F77"/>
    <mergeCell ref="C74:D74"/>
    <mergeCell ref="E74:F74"/>
    <mergeCell ref="C75:D75"/>
    <mergeCell ref="E75:F75"/>
    <mergeCell ref="C84:D84"/>
    <mergeCell ref="E84:F84"/>
    <mergeCell ref="C85:D85"/>
    <mergeCell ref="E85:F85"/>
    <mergeCell ref="C82:D82"/>
    <mergeCell ref="E82:F82"/>
    <mergeCell ref="C83:D83"/>
    <mergeCell ref="E83:F83"/>
    <mergeCell ref="C80:D80"/>
    <mergeCell ref="E80:F80"/>
    <mergeCell ref="A81:G81"/>
    <mergeCell ref="C90:D90"/>
    <mergeCell ref="E90:F90"/>
    <mergeCell ref="C91:D91"/>
    <mergeCell ref="E91:F91"/>
    <mergeCell ref="C88:D88"/>
    <mergeCell ref="E88:F88"/>
    <mergeCell ref="C89:D89"/>
    <mergeCell ref="E89:F89"/>
    <mergeCell ref="C86:D86"/>
    <mergeCell ref="E86:F86"/>
    <mergeCell ref="C87:D87"/>
    <mergeCell ref="E87:F87"/>
    <mergeCell ref="C96:D96"/>
    <mergeCell ref="E96:F96"/>
    <mergeCell ref="C97:D97"/>
    <mergeCell ref="E97:F97"/>
    <mergeCell ref="C94:D94"/>
    <mergeCell ref="E94:F94"/>
    <mergeCell ref="C95:D95"/>
    <mergeCell ref="E95:F95"/>
    <mergeCell ref="C92:D92"/>
    <mergeCell ref="E92:F92"/>
    <mergeCell ref="C93:D93"/>
    <mergeCell ref="E93:F93"/>
    <mergeCell ref="C100:D100"/>
    <mergeCell ref="E100:F100"/>
    <mergeCell ref="C101:D101"/>
    <mergeCell ref="E101:F101"/>
    <mergeCell ref="C103:D103"/>
    <mergeCell ref="E103:F103"/>
    <mergeCell ref="C98:D98"/>
    <mergeCell ref="E98:F98"/>
    <mergeCell ref="C99:D99"/>
    <mergeCell ref="E99:F99"/>
    <mergeCell ref="C110:D110"/>
    <mergeCell ref="E110:F110"/>
    <mergeCell ref="C111:D111"/>
    <mergeCell ref="E111:F111"/>
    <mergeCell ref="C108:D108"/>
    <mergeCell ref="E108:F108"/>
    <mergeCell ref="C109:D109"/>
    <mergeCell ref="E109:F109"/>
    <mergeCell ref="C102:D102"/>
    <mergeCell ref="E102:F102"/>
    <mergeCell ref="C107:D107"/>
    <mergeCell ref="E107:F107"/>
    <mergeCell ref="C104:D104"/>
    <mergeCell ref="E104:F104"/>
    <mergeCell ref="C105:D105"/>
    <mergeCell ref="E105:F105"/>
    <mergeCell ref="C106:D106"/>
    <mergeCell ref="E106:F106"/>
    <mergeCell ref="C116:D116"/>
    <mergeCell ref="E116:F116"/>
    <mergeCell ref="C114:D114"/>
    <mergeCell ref="E114:F114"/>
    <mergeCell ref="C115:D115"/>
    <mergeCell ref="E115:F115"/>
    <mergeCell ref="C112:D112"/>
    <mergeCell ref="E112:F112"/>
    <mergeCell ref="C113:D113"/>
    <mergeCell ref="E113:F113"/>
    <mergeCell ref="C122:D122"/>
    <mergeCell ref="E122:F122"/>
    <mergeCell ref="C123:D123"/>
    <mergeCell ref="E123:F123"/>
    <mergeCell ref="C120:D120"/>
    <mergeCell ref="E120:F120"/>
    <mergeCell ref="C121:D121"/>
    <mergeCell ref="E121:F121"/>
    <mergeCell ref="C118:D118"/>
    <mergeCell ref="E118:F118"/>
    <mergeCell ref="C119:D119"/>
    <mergeCell ref="E119:F119"/>
    <mergeCell ref="C128:D128"/>
    <mergeCell ref="E128:F128"/>
    <mergeCell ref="C129:D129"/>
    <mergeCell ref="E129:F129"/>
    <mergeCell ref="C126:D126"/>
    <mergeCell ref="E126:F126"/>
    <mergeCell ref="C124:D124"/>
    <mergeCell ref="E124:F124"/>
    <mergeCell ref="C125:D125"/>
    <mergeCell ref="E125:F125"/>
    <mergeCell ref="A127:G127"/>
    <mergeCell ref="C135:D135"/>
    <mergeCell ref="E135:F135"/>
    <mergeCell ref="A134:G134"/>
    <mergeCell ref="C132:D132"/>
    <mergeCell ref="E132:F132"/>
    <mergeCell ref="C133:D133"/>
    <mergeCell ref="E133:F133"/>
    <mergeCell ref="C130:D130"/>
    <mergeCell ref="E130:F130"/>
    <mergeCell ref="C131:D131"/>
    <mergeCell ref="E131:F131"/>
    <mergeCell ref="C140:D140"/>
    <mergeCell ref="E140:F140"/>
    <mergeCell ref="C141:D141"/>
    <mergeCell ref="E141:F141"/>
    <mergeCell ref="C138:D138"/>
    <mergeCell ref="E138:F138"/>
    <mergeCell ref="C139:D139"/>
    <mergeCell ref="E139:F139"/>
    <mergeCell ref="C136:D136"/>
    <mergeCell ref="E136:F136"/>
    <mergeCell ref="C137:D137"/>
    <mergeCell ref="E137:F137"/>
    <mergeCell ref="E149:F149"/>
    <mergeCell ref="C146:D146"/>
    <mergeCell ref="E146:F146"/>
    <mergeCell ref="C147:D147"/>
    <mergeCell ref="E147:F147"/>
    <mergeCell ref="C145:D145"/>
    <mergeCell ref="E145:F145"/>
    <mergeCell ref="C142:D142"/>
    <mergeCell ref="E142:F142"/>
    <mergeCell ref="C162:D162"/>
    <mergeCell ref="E162:F162"/>
    <mergeCell ref="C163:D163"/>
    <mergeCell ref="E163:F163"/>
    <mergeCell ref="C160:D160"/>
    <mergeCell ref="E160:F160"/>
    <mergeCell ref="A161:G161"/>
    <mergeCell ref="C155:D155"/>
    <mergeCell ref="E155:F155"/>
    <mergeCell ref="C168:D168"/>
    <mergeCell ref="E168:F168"/>
    <mergeCell ref="C169:D169"/>
    <mergeCell ref="E169:F169"/>
    <mergeCell ref="C166:D166"/>
    <mergeCell ref="E166:F166"/>
    <mergeCell ref="C167:D167"/>
    <mergeCell ref="E167:F167"/>
    <mergeCell ref="C164:D164"/>
    <mergeCell ref="E164:F164"/>
    <mergeCell ref="C165:D165"/>
    <mergeCell ref="E165:F165"/>
    <mergeCell ref="A174:G174"/>
    <mergeCell ref="C172:D172"/>
    <mergeCell ref="E172:F172"/>
    <mergeCell ref="C173:D173"/>
    <mergeCell ref="E173:F173"/>
    <mergeCell ref="A175:G175"/>
    <mergeCell ref="C170:D170"/>
    <mergeCell ref="E170:F170"/>
    <mergeCell ref="C171:D171"/>
    <mergeCell ref="E171:F171"/>
    <mergeCell ref="C180:D180"/>
    <mergeCell ref="E180:F180"/>
    <mergeCell ref="C181:D181"/>
    <mergeCell ref="E181:F181"/>
    <mergeCell ref="C178:D178"/>
    <mergeCell ref="E178:F178"/>
    <mergeCell ref="C179:D179"/>
    <mergeCell ref="E179:F179"/>
    <mergeCell ref="C176:D176"/>
    <mergeCell ref="E176:F176"/>
    <mergeCell ref="C177:D177"/>
    <mergeCell ref="E177:F177"/>
    <mergeCell ref="C186:D186"/>
    <mergeCell ref="E186:F186"/>
    <mergeCell ref="C187:D187"/>
    <mergeCell ref="E187:F187"/>
    <mergeCell ref="C184:D184"/>
    <mergeCell ref="E184:F184"/>
    <mergeCell ref="C185:D185"/>
    <mergeCell ref="E185:F185"/>
    <mergeCell ref="C182:D182"/>
    <mergeCell ref="E182:F182"/>
    <mergeCell ref="C183:D183"/>
    <mergeCell ref="E183:F183"/>
    <mergeCell ref="C192:D192"/>
    <mergeCell ref="E192:F192"/>
    <mergeCell ref="C193:D193"/>
    <mergeCell ref="E193:F193"/>
    <mergeCell ref="C190:D190"/>
    <mergeCell ref="E190:F190"/>
    <mergeCell ref="C191:D191"/>
    <mergeCell ref="E191:F191"/>
    <mergeCell ref="C188:D188"/>
    <mergeCell ref="E188:F188"/>
    <mergeCell ref="C189:D189"/>
    <mergeCell ref="E189:F189"/>
    <mergeCell ref="C200:D200"/>
    <mergeCell ref="E200:F200"/>
    <mergeCell ref="C201:D201"/>
    <mergeCell ref="E201:F201"/>
    <mergeCell ref="A198:G198"/>
    <mergeCell ref="C196:D196"/>
    <mergeCell ref="E196:F196"/>
    <mergeCell ref="C194:D194"/>
    <mergeCell ref="E194:F194"/>
    <mergeCell ref="C195:D195"/>
    <mergeCell ref="E195:F195"/>
    <mergeCell ref="A197:G197"/>
    <mergeCell ref="C209:D209"/>
    <mergeCell ref="E209:F209"/>
    <mergeCell ref="C206:D206"/>
    <mergeCell ref="E206:F206"/>
    <mergeCell ref="C204:D204"/>
    <mergeCell ref="E204:F204"/>
    <mergeCell ref="C205:D205"/>
    <mergeCell ref="E205:F205"/>
    <mergeCell ref="C202:D202"/>
    <mergeCell ref="E202:F202"/>
    <mergeCell ref="C203:D203"/>
    <mergeCell ref="E203:F203"/>
    <mergeCell ref="E214:F214"/>
    <mergeCell ref="C215:D215"/>
    <mergeCell ref="E215:F215"/>
    <mergeCell ref="C212:D212"/>
    <mergeCell ref="E212:F212"/>
    <mergeCell ref="C213:D213"/>
    <mergeCell ref="E213:F213"/>
    <mergeCell ref="C210:D210"/>
    <mergeCell ref="E210:F210"/>
    <mergeCell ref="C211:D211"/>
    <mergeCell ref="E211:F211"/>
    <mergeCell ref="C230:D230"/>
    <mergeCell ref="E230:F230"/>
    <mergeCell ref="C231:D231"/>
    <mergeCell ref="E231:F231"/>
    <mergeCell ref="A228:G228"/>
    <mergeCell ref="A229:G229"/>
    <mergeCell ref="C226:D226"/>
    <mergeCell ref="E226:F226"/>
    <mergeCell ref="C224:D224"/>
    <mergeCell ref="E224:F224"/>
    <mergeCell ref="C225:D225"/>
    <mergeCell ref="E225:F225"/>
    <mergeCell ref="C234:D234"/>
    <mergeCell ref="E234:F234"/>
    <mergeCell ref="A235:G235"/>
    <mergeCell ref="A236:G236"/>
    <mergeCell ref="A237:G237"/>
    <mergeCell ref="C232:D232"/>
    <mergeCell ref="E232:F232"/>
    <mergeCell ref="C233:D233"/>
    <mergeCell ref="E233:F233"/>
    <mergeCell ref="A243:G243"/>
    <mergeCell ref="C240:D240"/>
    <mergeCell ref="E240:F240"/>
    <mergeCell ref="C241:D241"/>
    <mergeCell ref="E241:F241"/>
    <mergeCell ref="A242:G242"/>
    <mergeCell ref="C238:D238"/>
    <mergeCell ref="E238:F238"/>
    <mergeCell ref="C239:D239"/>
    <mergeCell ref="E239:F239"/>
    <mergeCell ref="C245:D245"/>
    <mergeCell ref="E245:F245"/>
    <mergeCell ref="A244:G244"/>
    <mergeCell ref="C250:D250"/>
    <mergeCell ref="E250:F250"/>
    <mergeCell ref="C251:D251"/>
    <mergeCell ref="E251:F251"/>
    <mergeCell ref="C248:D248"/>
    <mergeCell ref="E248:F248"/>
    <mergeCell ref="C249:D249"/>
    <mergeCell ref="E249:F249"/>
    <mergeCell ref="E261:F261"/>
    <mergeCell ref="A264:G264"/>
    <mergeCell ref="C258:D258"/>
    <mergeCell ref="E258:F258"/>
    <mergeCell ref="C259:D259"/>
    <mergeCell ref="C253:D253"/>
    <mergeCell ref="E253:F253"/>
    <mergeCell ref="C246:D246"/>
    <mergeCell ref="E246:F246"/>
    <mergeCell ref="C247:D247"/>
    <mergeCell ref="E247:F247"/>
    <mergeCell ref="C252:D252"/>
    <mergeCell ref="E252:F252"/>
    <mergeCell ref="C280:D280"/>
    <mergeCell ref="E280:F280"/>
    <mergeCell ref="C270:D270"/>
    <mergeCell ref="E270:F270"/>
    <mergeCell ref="C271:D271"/>
    <mergeCell ref="E271:F271"/>
    <mergeCell ref="C268:D268"/>
    <mergeCell ref="E268:F268"/>
    <mergeCell ref="C269:D269"/>
    <mergeCell ref="E269:F269"/>
    <mergeCell ref="C151:D151"/>
    <mergeCell ref="E151:F151"/>
    <mergeCell ref="C148:D148"/>
    <mergeCell ref="E148:F148"/>
    <mergeCell ref="C149:D149"/>
    <mergeCell ref="A227:G227"/>
    <mergeCell ref="A207:G207"/>
    <mergeCell ref="A208:G208"/>
    <mergeCell ref="A199:G199"/>
    <mergeCell ref="C220:D220"/>
    <mergeCell ref="E220:F220"/>
    <mergeCell ref="C222:D222"/>
    <mergeCell ref="E222:F222"/>
    <mergeCell ref="C221:D221"/>
    <mergeCell ref="E221:F221"/>
    <mergeCell ref="C218:D218"/>
    <mergeCell ref="E218:F218"/>
    <mergeCell ref="C219:D219"/>
    <mergeCell ref="E219:F219"/>
    <mergeCell ref="C216:D216"/>
    <mergeCell ref="E216:F216"/>
    <mergeCell ref="C217:D217"/>
    <mergeCell ref="E217:F217"/>
    <mergeCell ref="C214:D214"/>
    <mergeCell ref="E288:F288"/>
    <mergeCell ref="C289:D289"/>
    <mergeCell ref="E289:F289"/>
    <mergeCell ref="E283:F283"/>
    <mergeCell ref="C275:D275"/>
    <mergeCell ref="E275:F275"/>
    <mergeCell ref="A117:G117"/>
    <mergeCell ref="C158:D158"/>
    <mergeCell ref="E158:F158"/>
    <mergeCell ref="C159:D159"/>
    <mergeCell ref="E159:F159"/>
    <mergeCell ref="C156:D156"/>
    <mergeCell ref="E156:F156"/>
    <mergeCell ref="C157:D157"/>
    <mergeCell ref="E157:F157"/>
    <mergeCell ref="A143:G143"/>
    <mergeCell ref="A144:G144"/>
    <mergeCell ref="C152:D152"/>
    <mergeCell ref="E152:F152"/>
    <mergeCell ref="C153:D153"/>
    <mergeCell ref="E153:F153"/>
    <mergeCell ref="A154:G154"/>
    <mergeCell ref="C150:D150"/>
    <mergeCell ref="E150:F150"/>
    <mergeCell ref="A291:G291"/>
    <mergeCell ref="A284:G284"/>
    <mergeCell ref="A285:G285"/>
    <mergeCell ref="A279:G279"/>
    <mergeCell ref="A263:G263"/>
    <mergeCell ref="C281:D281"/>
    <mergeCell ref="E281:F281"/>
    <mergeCell ref="A286:G286"/>
    <mergeCell ref="C287:D287"/>
    <mergeCell ref="E287:F287"/>
    <mergeCell ref="C273:D273"/>
    <mergeCell ref="E273:F273"/>
    <mergeCell ref="C290:D290"/>
    <mergeCell ref="E290:F290"/>
    <mergeCell ref="C282:D282"/>
    <mergeCell ref="E282:F282"/>
    <mergeCell ref="C283:D283"/>
    <mergeCell ref="C276:D276"/>
    <mergeCell ref="E276:F276"/>
    <mergeCell ref="C277:D277"/>
    <mergeCell ref="E277:F277"/>
    <mergeCell ref="C278:D278"/>
    <mergeCell ref="E278:F278"/>
    <mergeCell ref="C288:D288"/>
    <mergeCell ref="C223:D223"/>
    <mergeCell ref="E223:F223"/>
    <mergeCell ref="C254:D254"/>
    <mergeCell ref="E254:F254"/>
    <mergeCell ref="C255:D255"/>
    <mergeCell ref="E255:F255"/>
    <mergeCell ref="C274:D274"/>
    <mergeCell ref="E274:F274"/>
    <mergeCell ref="C272:D272"/>
    <mergeCell ref="E272:F272"/>
    <mergeCell ref="A262:G262"/>
    <mergeCell ref="C260:D260"/>
    <mergeCell ref="C266:D266"/>
    <mergeCell ref="E266:F266"/>
    <mergeCell ref="C267:D267"/>
    <mergeCell ref="E267:F267"/>
    <mergeCell ref="C265:D265"/>
    <mergeCell ref="E265:F265"/>
    <mergeCell ref="E259:F259"/>
    <mergeCell ref="C256:D256"/>
    <mergeCell ref="E256:F256"/>
    <mergeCell ref="A257:G257"/>
    <mergeCell ref="E260:F260"/>
    <mergeCell ref="C261:D261"/>
  </mergeCells>
  <phoneticPr fontId="1" type="noConversion"/>
  <pageMargins left="0.35433070866141736" right="0.74803149606299213" top="0.23622047244094491" bottom="0.23622047244094491" header="0.15748031496062992" footer="0.1574803149606299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2"/>
  <sheetViews>
    <sheetView tabSelected="1" view="pageBreakPreview" topLeftCell="A76" zoomScale="80" zoomScaleSheetLayoutView="80" workbookViewId="0">
      <selection activeCell="F220" sqref="F220:J220"/>
    </sheetView>
  </sheetViews>
  <sheetFormatPr defaultRowHeight="12" x14ac:dyDescent="0.2"/>
  <cols>
    <col min="1" max="1" width="7" style="17" customWidth="1"/>
    <col min="2" max="2" width="21.28515625" style="17" customWidth="1"/>
    <col min="3" max="3" width="60.85546875" style="17" customWidth="1"/>
    <col min="4" max="4" width="49" style="17" customWidth="1"/>
    <col min="5" max="5" width="21.42578125" style="17" customWidth="1"/>
    <col min="6" max="6" width="16.85546875" style="17" customWidth="1"/>
    <col min="7" max="7" width="14.28515625" style="17" customWidth="1"/>
    <col min="8" max="8" width="15" style="17" customWidth="1"/>
    <col min="9" max="9" width="12.7109375" style="17" customWidth="1"/>
    <col min="10" max="10" width="14.28515625" style="17" customWidth="1"/>
    <col min="11" max="16384" width="9.140625" style="17"/>
  </cols>
  <sheetData>
    <row r="1" spans="1:13" s="136" customFormat="1" x14ac:dyDescent="0.2">
      <c r="A1" s="152"/>
      <c r="B1" s="152"/>
      <c r="C1" s="11"/>
      <c r="D1" s="152"/>
      <c r="E1" s="152"/>
      <c r="F1" s="152"/>
      <c r="G1" s="152"/>
      <c r="H1" s="152"/>
      <c r="I1" s="152"/>
      <c r="J1" s="152"/>
    </row>
    <row r="2" spans="1:13" s="136" customFormat="1" ht="15" x14ac:dyDescent="0.2">
      <c r="A2" s="152"/>
      <c r="B2" s="152"/>
      <c r="C2" s="11"/>
      <c r="D2" s="152"/>
      <c r="E2" s="152"/>
      <c r="F2" s="152"/>
      <c r="G2" s="152"/>
      <c r="H2" s="152"/>
      <c r="I2" s="166" t="s">
        <v>36</v>
      </c>
      <c r="J2" s="166"/>
      <c r="L2" s="172"/>
      <c r="M2" s="172"/>
    </row>
    <row r="3" spans="1:13" s="136" customFormat="1" ht="15" x14ac:dyDescent="0.2">
      <c r="A3" s="152"/>
      <c r="B3" s="152"/>
      <c r="C3" s="11"/>
      <c r="D3" s="152"/>
      <c r="E3" s="152"/>
      <c r="F3" s="152"/>
      <c r="G3" s="152"/>
      <c r="H3" s="152"/>
      <c r="I3" s="166" t="s">
        <v>25</v>
      </c>
      <c r="J3" s="166"/>
    </row>
    <row r="4" spans="1:13" s="136" customFormat="1" ht="15" x14ac:dyDescent="0.2">
      <c r="A4" s="152"/>
      <c r="B4" s="152"/>
      <c r="C4" s="11"/>
      <c r="D4" s="152"/>
      <c r="E4" s="152"/>
      <c r="F4" s="152"/>
      <c r="G4" s="152"/>
      <c r="H4" s="152"/>
      <c r="I4" s="166" t="s">
        <v>25</v>
      </c>
      <c r="J4" s="166"/>
      <c r="L4" s="172"/>
      <c r="M4" s="172"/>
    </row>
    <row r="5" spans="1:13" s="136" customFormat="1" x14ac:dyDescent="0.2">
      <c r="A5" s="152"/>
      <c r="B5" s="152"/>
      <c r="C5" s="11"/>
      <c r="D5" s="152"/>
      <c r="E5" s="152"/>
      <c r="F5" s="152"/>
      <c r="G5" s="152"/>
      <c r="H5" s="152"/>
      <c r="I5" s="152"/>
      <c r="J5" s="152"/>
      <c r="L5" s="172"/>
      <c r="M5" s="172"/>
    </row>
    <row r="6" spans="1:13" s="136" customFormat="1" x14ac:dyDescent="0.2">
      <c r="A6" s="152"/>
      <c r="B6" s="152"/>
      <c r="C6" s="11"/>
      <c r="D6" s="152"/>
      <c r="E6" s="152"/>
      <c r="F6" s="152"/>
      <c r="G6" s="152"/>
      <c r="H6" s="152"/>
      <c r="I6" s="152"/>
      <c r="J6" s="152"/>
    </row>
    <row r="7" spans="1:13" s="136" customFormat="1" x14ac:dyDescent="0.2">
      <c r="A7" s="21"/>
      <c r="B7" s="21"/>
      <c r="C7" s="22"/>
      <c r="D7" s="21"/>
      <c r="E7" s="21"/>
      <c r="F7" s="21"/>
      <c r="G7" s="21"/>
      <c r="H7" s="21"/>
      <c r="I7" s="21"/>
      <c r="J7" s="21"/>
      <c r="K7" s="21"/>
      <c r="L7" s="21"/>
    </row>
    <row r="8" spans="1:13" s="136" customFormat="1" ht="18" x14ac:dyDescent="0.2">
      <c r="A8" s="23" t="s">
        <v>37</v>
      </c>
      <c r="B8" s="152"/>
      <c r="C8" s="24"/>
      <c r="D8" s="152"/>
      <c r="E8" s="152"/>
      <c r="F8" s="152"/>
      <c r="G8" s="152"/>
      <c r="H8" s="152"/>
      <c r="I8" s="152"/>
      <c r="J8" s="152"/>
    </row>
    <row r="9" spans="1:13" s="136" customFormat="1" x14ac:dyDescent="0.2">
      <c r="A9" s="152"/>
      <c r="B9" s="152"/>
      <c r="C9" s="11"/>
      <c r="D9" s="152"/>
      <c r="E9" s="152"/>
      <c r="F9" s="152"/>
      <c r="G9" s="152"/>
      <c r="H9" s="152"/>
      <c r="I9" s="152"/>
      <c r="J9" s="152"/>
    </row>
    <row r="10" spans="1:13" s="136" customFormat="1" x14ac:dyDescent="0.2">
      <c r="A10" s="152" t="s">
        <v>26</v>
      </c>
      <c r="B10" s="152"/>
      <c r="C10" s="11"/>
      <c r="D10" s="152"/>
      <c r="E10" s="152"/>
      <c r="F10" s="152"/>
      <c r="G10" s="152"/>
      <c r="H10" s="152"/>
      <c r="I10" s="152"/>
      <c r="J10" s="152"/>
    </row>
    <row r="11" spans="1:13" s="136" customFormat="1" x14ac:dyDescent="0.2">
      <c r="A11" s="12" t="s">
        <v>27</v>
      </c>
      <c r="B11" s="152"/>
      <c r="C11" s="11"/>
      <c r="D11" s="152"/>
      <c r="E11" s="152"/>
      <c r="F11" s="152"/>
      <c r="G11" s="152"/>
      <c r="H11" s="152"/>
      <c r="I11" s="152"/>
      <c r="J11" s="152"/>
    </row>
    <row r="12" spans="1:13" s="136" customFormat="1" x14ac:dyDescent="0.2">
      <c r="A12" s="13" t="s">
        <v>27</v>
      </c>
      <c r="B12" s="152"/>
      <c r="C12" s="11"/>
      <c r="D12" s="152"/>
      <c r="E12" s="152"/>
      <c r="F12" s="152"/>
      <c r="G12" s="152"/>
      <c r="H12" s="152"/>
      <c r="I12" s="152"/>
      <c r="J12" s="152"/>
    </row>
    <row r="13" spans="1:13" s="136" customFormat="1" ht="108" x14ac:dyDescent="0.2">
      <c r="A13" s="7" t="s">
        <v>30</v>
      </c>
      <c r="B13" s="8" t="s">
        <v>28</v>
      </c>
      <c r="C13" s="8" t="s">
        <v>38</v>
      </c>
      <c r="D13" s="8" t="s">
        <v>39</v>
      </c>
      <c r="E13" s="7" t="s">
        <v>31</v>
      </c>
      <c r="F13" s="8" t="s">
        <v>40</v>
      </c>
      <c r="G13" s="7" t="s">
        <v>41</v>
      </c>
      <c r="H13" s="101" t="s">
        <v>42</v>
      </c>
      <c r="I13" s="8" t="s">
        <v>43</v>
      </c>
      <c r="J13" s="8" t="s">
        <v>44</v>
      </c>
    </row>
    <row r="14" spans="1:13" s="136" customFormat="1" x14ac:dyDescent="0.2">
      <c r="A14" s="9" t="s">
        <v>32</v>
      </c>
      <c r="B14" s="9" t="s">
        <v>33</v>
      </c>
      <c r="C14" s="9" t="s">
        <v>34</v>
      </c>
      <c r="D14" s="9" t="s">
        <v>35</v>
      </c>
      <c r="E14" s="9">
        <v>5</v>
      </c>
      <c r="F14" s="9">
        <v>6</v>
      </c>
      <c r="G14" s="9">
        <v>7</v>
      </c>
      <c r="H14" s="102">
        <v>8</v>
      </c>
      <c r="I14" s="9">
        <v>9</v>
      </c>
      <c r="J14" s="9">
        <v>10</v>
      </c>
    </row>
    <row r="15" spans="1:13" s="136" customFormat="1" ht="30.75" hidden="1" customHeight="1" x14ac:dyDescent="0.2">
      <c r="A15" s="150">
        <v>1</v>
      </c>
      <c r="B15" s="150" t="s">
        <v>45</v>
      </c>
      <c r="C15" s="10"/>
      <c r="D15" s="10"/>
      <c r="E15" s="25"/>
      <c r="F15" s="26"/>
      <c r="G15" s="27"/>
      <c r="H15" s="28"/>
      <c r="I15" s="28"/>
      <c r="J15" s="28"/>
    </row>
    <row r="16" spans="1:13" s="136" customFormat="1" ht="54" customHeight="1" thickBot="1" x14ac:dyDescent="0.25">
      <c r="A16" s="151">
        <v>1</v>
      </c>
      <c r="B16" s="151" t="s">
        <v>46</v>
      </c>
      <c r="C16" s="108" t="s">
        <v>338</v>
      </c>
      <c r="D16" s="108" t="s">
        <v>132</v>
      </c>
      <c r="E16" s="110" t="s">
        <v>47</v>
      </c>
      <c r="F16" s="112">
        <v>26.04</v>
      </c>
      <c r="G16" s="112"/>
      <c r="H16" s="113"/>
      <c r="I16" s="113"/>
      <c r="J16" s="113"/>
    </row>
    <row r="17" spans="1:12" s="136" customFormat="1" ht="18" customHeight="1" x14ac:dyDescent="0.2">
      <c r="A17" s="148">
        <v>2</v>
      </c>
      <c r="B17" s="148" t="s">
        <v>48</v>
      </c>
      <c r="C17" s="15"/>
      <c r="D17" s="15"/>
      <c r="E17" s="105"/>
      <c r="F17" s="106"/>
      <c r="G17" s="106"/>
      <c r="H17" s="106"/>
      <c r="I17" s="107"/>
      <c r="J17" s="107"/>
    </row>
    <row r="18" spans="1:12" s="136" customFormat="1" ht="17.25" customHeight="1" x14ac:dyDescent="0.2">
      <c r="A18" s="150">
        <v>2</v>
      </c>
      <c r="B18" s="150" t="s">
        <v>18</v>
      </c>
      <c r="C18" s="10"/>
      <c r="D18" s="10"/>
      <c r="E18" s="25"/>
      <c r="F18" s="26"/>
      <c r="G18" s="26"/>
      <c r="H18" s="26"/>
      <c r="I18" s="28"/>
      <c r="J18" s="28"/>
    </row>
    <row r="19" spans="1:12" s="136" customFormat="1" ht="36.75" customHeight="1" x14ac:dyDescent="0.2">
      <c r="A19" s="150">
        <v>3</v>
      </c>
      <c r="B19" s="150" t="s">
        <v>52</v>
      </c>
      <c r="C19" s="10"/>
      <c r="D19" s="10"/>
      <c r="E19" s="25"/>
      <c r="F19" s="26"/>
      <c r="G19" s="26"/>
      <c r="H19" s="26"/>
      <c r="I19" s="28"/>
      <c r="J19" s="28"/>
      <c r="K19" s="21"/>
      <c r="L19" s="21"/>
    </row>
    <row r="20" spans="1:12" s="136" customFormat="1" ht="50.25" customHeight="1" thickBot="1" x14ac:dyDescent="0.25">
      <c r="A20" s="151">
        <v>4</v>
      </c>
      <c r="B20" s="151" t="s">
        <v>53</v>
      </c>
      <c r="C20" s="108" t="s">
        <v>292</v>
      </c>
      <c r="D20" s="108" t="s">
        <v>72</v>
      </c>
      <c r="E20" s="127" t="s">
        <v>293</v>
      </c>
      <c r="F20" s="112">
        <v>10.76</v>
      </c>
      <c r="G20" s="112"/>
      <c r="H20" s="112"/>
      <c r="I20" s="128"/>
      <c r="J20" s="128"/>
    </row>
    <row r="21" spans="1:12" x14ac:dyDescent="0.2">
      <c r="A21" s="148">
        <v>5</v>
      </c>
      <c r="B21" s="148" t="s">
        <v>19</v>
      </c>
      <c r="C21" s="15"/>
      <c r="D21" s="15"/>
      <c r="E21" s="105"/>
      <c r="F21" s="106"/>
      <c r="G21" s="106"/>
      <c r="H21" s="106"/>
      <c r="I21" s="107"/>
      <c r="J21" s="107"/>
    </row>
    <row r="22" spans="1:12" s="136" customFormat="1" x14ac:dyDescent="0.2">
      <c r="A22" s="150">
        <v>6</v>
      </c>
      <c r="B22" s="30" t="s">
        <v>56</v>
      </c>
      <c r="C22" s="10"/>
      <c r="D22" s="10"/>
      <c r="E22" s="25"/>
      <c r="F22" s="29"/>
      <c r="G22" s="26"/>
      <c r="H22" s="26"/>
      <c r="I22" s="26"/>
      <c r="J22" s="26"/>
    </row>
    <row r="23" spans="1:12" s="136" customFormat="1" ht="36.75" thickBot="1" x14ac:dyDescent="0.25">
      <c r="A23" s="151"/>
      <c r="B23" s="129" t="s">
        <v>60</v>
      </c>
      <c r="C23" s="108" t="s">
        <v>292</v>
      </c>
      <c r="D23" s="108" t="s">
        <v>72</v>
      </c>
      <c r="E23" s="110" t="s">
        <v>293</v>
      </c>
      <c r="F23" s="112">
        <v>55.93</v>
      </c>
      <c r="G23" s="112"/>
      <c r="H23" s="112"/>
      <c r="I23" s="113"/>
      <c r="J23" s="113"/>
    </row>
    <row r="24" spans="1:12" s="136" customFormat="1" ht="21" customHeight="1" thickBot="1" x14ac:dyDescent="0.25">
      <c r="A24" s="149">
        <v>7</v>
      </c>
      <c r="B24" s="149" t="s">
        <v>62</v>
      </c>
      <c r="C24" s="144"/>
      <c r="D24" s="144"/>
      <c r="E24" s="145"/>
      <c r="F24" s="146"/>
      <c r="G24" s="146"/>
      <c r="H24" s="146"/>
      <c r="I24" s="147"/>
      <c r="J24" s="147"/>
    </row>
    <row r="25" spans="1:12" ht="12.75" thickBot="1" x14ac:dyDescent="0.25">
      <c r="A25" s="149">
        <v>8</v>
      </c>
      <c r="B25" s="149" t="s">
        <v>20</v>
      </c>
      <c r="C25" s="144"/>
      <c r="D25" s="144"/>
      <c r="E25" s="145"/>
      <c r="F25" s="146"/>
      <c r="G25" s="146"/>
      <c r="H25" s="146"/>
      <c r="I25" s="147"/>
      <c r="J25" s="147"/>
    </row>
    <row r="26" spans="1:12" s="136" customFormat="1" ht="50.25" customHeight="1" x14ac:dyDescent="0.2">
      <c r="A26" s="165">
        <v>9</v>
      </c>
      <c r="B26" s="165" t="s">
        <v>64</v>
      </c>
      <c r="C26" s="15" t="s">
        <v>303</v>
      </c>
      <c r="D26" s="143" t="s">
        <v>63</v>
      </c>
      <c r="E26" s="105" t="s">
        <v>75</v>
      </c>
      <c r="F26" s="106">
        <v>2965</v>
      </c>
      <c r="G26" s="106">
        <v>868</v>
      </c>
      <c r="H26" s="106"/>
      <c r="I26" s="107"/>
      <c r="J26" s="126"/>
    </row>
    <row r="27" spans="1:12" s="136" customFormat="1" ht="57" customHeight="1" x14ac:dyDescent="0.2">
      <c r="A27" s="165"/>
      <c r="B27" s="165"/>
      <c r="C27" s="10" t="s">
        <v>309</v>
      </c>
      <c r="D27" s="10" t="s">
        <v>67</v>
      </c>
      <c r="E27" s="25" t="s">
        <v>296</v>
      </c>
      <c r="F27" s="26">
        <v>4297.42</v>
      </c>
      <c r="G27" s="26">
        <v>4884.8917600000004</v>
      </c>
      <c r="H27" s="26">
        <v>3031.81</v>
      </c>
      <c r="I27" s="28"/>
      <c r="J27" s="16"/>
    </row>
    <row r="28" spans="1:12" s="136" customFormat="1" ht="54" customHeight="1" x14ac:dyDescent="0.2">
      <c r="A28" s="165"/>
      <c r="B28" s="165"/>
      <c r="C28" s="10" t="s">
        <v>349</v>
      </c>
      <c r="D28" s="10" t="s">
        <v>70</v>
      </c>
      <c r="E28" s="25" t="s">
        <v>71</v>
      </c>
      <c r="F28" s="26">
        <v>2762.5699999999997</v>
      </c>
      <c r="G28" s="26">
        <v>6669.5251799999996</v>
      </c>
      <c r="H28" s="26">
        <v>6087</v>
      </c>
      <c r="I28" s="26">
        <v>7219.46</v>
      </c>
      <c r="J28" s="26">
        <v>7627.09</v>
      </c>
    </row>
    <row r="29" spans="1:12" s="136" customFormat="1" ht="53.25" customHeight="1" x14ac:dyDescent="0.2">
      <c r="A29" s="165"/>
      <c r="B29" s="165"/>
      <c r="C29" s="10" t="s">
        <v>354</v>
      </c>
      <c r="D29" s="10" t="s">
        <v>72</v>
      </c>
      <c r="E29" s="25" t="s">
        <v>73</v>
      </c>
      <c r="F29" s="26">
        <v>714.01</v>
      </c>
      <c r="G29" s="26">
        <v>1013.173</v>
      </c>
      <c r="H29" s="26"/>
      <c r="I29" s="28"/>
      <c r="J29" s="26"/>
    </row>
    <row r="30" spans="1:12" s="136" customFormat="1" ht="44.25" customHeight="1" x14ac:dyDescent="0.2">
      <c r="A30" s="165"/>
      <c r="B30" s="165"/>
      <c r="C30" s="10" t="s">
        <v>297</v>
      </c>
      <c r="D30" s="10" t="s">
        <v>63</v>
      </c>
      <c r="E30" s="25" t="s">
        <v>47</v>
      </c>
      <c r="F30" s="32">
        <v>96</v>
      </c>
      <c r="G30" s="26"/>
      <c r="H30" s="26"/>
      <c r="I30" s="28"/>
      <c r="J30" s="106"/>
    </row>
    <row r="31" spans="1:12" s="136" customFormat="1" ht="42.75" customHeight="1" x14ac:dyDescent="0.2">
      <c r="A31" s="165"/>
      <c r="B31" s="165"/>
      <c r="C31" s="10" t="s">
        <v>352</v>
      </c>
      <c r="D31" s="10" t="s">
        <v>74</v>
      </c>
      <c r="E31" s="25" t="s">
        <v>301</v>
      </c>
      <c r="F31" s="32">
        <v>430.42</v>
      </c>
      <c r="G31" s="26">
        <v>420.13666000000001</v>
      </c>
      <c r="H31" s="26">
        <v>426.51</v>
      </c>
      <c r="I31" s="26">
        <v>434.18</v>
      </c>
      <c r="J31" s="26"/>
    </row>
    <row r="32" spans="1:12" s="136" customFormat="1" ht="48" customHeight="1" x14ac:dyDescent="0.2">
      <c r="A32" s="165"/>
      <c r="B32" s="165"/>
      <c r="C32" s="10" t="s">
        <v>294</v>
      </c>
      <c r="D32" s="10" t="s">
        <v>77</v>
      </c>
      <c r="E32" s="25" t="s">
        <v>295</v>
      </c>
      <c r="F32" s="32">
        <v>1821.81</v>
      </c>
      <c r="G32" s="26">
        <v>1230.4661699999999</v>
      </c>
      <c r="H32" s="26">
        <v>1058.45</v>
      </c>
      <c r="I32" s="26">
        <v>1058.45</v>
      </c>
      <c r="J32" s="26">
        <v>1058.45</v>
      </c>
    </row>
    <row r="33" spans="1:10" s="136" customFormat="1" ht="44.25" customHeight="1" x14ac:dyDescent="0.2">
      <c r="A33" s="165"/>
      <c r="B33" s="165"/>
      <c r="C33" s="10" t="s">
        <v>302</v>
      </c>
      <c r="D33" s="31" t="s">
        <v>74</v>
      </c>
      <c r="E33" s="25" t="s">
        <v>300</v>
      </c>
      <c r="F33" s="32">
        <v>2271.9899999999998</v>
      </c>
      <c r="G33" s="26">
        <v>2265.48</v>
      </c>
      <c r="H33" s="26">
        <v>2265.48</v>
      </c>
      <c r="I33" s="26">
        <v>2265.48</v>
      </c>
      <c r="J33" s="26"/>
    </row>
    <row r="34" spans="1:10" s="136" customFormat="1" ht="50.25" customHeight="1" x14ac:dyDescent="0.2">
      <c r="A34" s="165"/>
      <c r="B34" s="165"/>
      <c r="C34" s="10" t="s">
        <v>334</v>
      </c>
      <c r="D34" s="31" t="s">
        <v>369</v>
      </c>
      <c r="E34" s="25" t="s">
        <v>367</v>
      </c>
      <c r="F34" s="32">
        <v>26.04</v>
      </c>
      <c r="G34" s="26">
        <v>78.12</v>
      </c>
      <c r="H34" s="26">
        <v>78.12</v>
      </c>
      <c r="I34" s="26">
        <v>78.12</v>
      </c>
      <c r="J34" s="106"/>
    </row>
    <row r="35" spans="1:10" s="136" customFormat="1" ht="56.25" customHeight="1" x14ac:dyDescent="0.2">
      <c r="A35" s="165"/>
      <c r="B35" s="165"/>
      <c r="C35" s="10" t="s">
        <v>304</v>
      </c>
      <c r="D35" s="10" t="s">
        <v>63</v>
      </c>
      <c r="E35" s="25" t="s">
        <v>87</v>
      </c>
      <c r="F35" s="32">
        <v>28.4</v>
      </c>
      <c r="G35" s="26"/>
      <c r="H35" s="26"/>
      <c r="I35" s="26"/>
      <c r="J35" s="132"/>
    </row>
    <row r="36" spans="1:10" s="136" customFormat="1" ht="44.25" customHeight="1" x14ac:dyDescent="0.2">
      <c r="A36" s="165"/>
      <c r="B36" s="165"/>
      <c r="C36" s="10" t="s">
        <v>338</v>
      </c>
      <c r="D36" s="31" t="s">
        <v>132</v>
      </c>
      <c r="E36" s="25" t="s">
        <v>47</v>
      </c>
      <c r="F36" s="32">
        <v>19.53</v>
      </c>
      <c r="G36" s="26"/>
      <c r="H36" s="26"/>
      <c r="I36" s="26"/>
      <c r="J36" s="26"/>
    </row>
    <row r="37" spans="1:10" s="136" customFormat="1" ht="60" customHeight="1" x14ac:dyDescent="0.2">
      <c r="A37" s="165"/>
      <c r="B37" s="165"/>
      <c r="C37" s="10" t="s">
        <v>306</v>
      </c>
      <c r="D37" s="31" t="s">
        <v>63</v>
      </c>
      <c r="E37" s="25" t="s">
        <v>84</v>
      </c>
      <c r="F37" s="26"/>
      <c r="G37" s="26">
        <v>502.49373000000003</v>
      </c>
      <c r="H37" s="132"/>
      <c r="I37" s="106"/>
      <c r="J37" s="26"/>
    </row>
    <row r="38" spans="1:10" s="136" customFormat="1" ht="73.5" customHeight="1" x14ac:dyDescent="0.2">
      <c r="A38" s="165"/>
      <c r="B38" s="165"/>
      <c r="C38" s="10" t="s">
        <v>332</v>
      </c>
      <c r="D38" s="135" t="s">
        <v>363</v>
      </c>
      <c r="E38" s="131" t="s">
        <v>375</v>
      </c>
      <c r="F38" s="26"/>
      <c r="G38" s="26">
        <v>5499.6480000000001</v>
      </c>
      <c r="H38" s="132"/>
      <c r="I38" s="26"/>
      <c r="J38" s="26"/>
    </row>
    <row r="39" spans="1:10" s="136" customFormat="1" ht="44.25" customHeight="1" x14ac:dyDescent="0.2">
      <c r="A39" s="165"/>
      <c r="B39" s="165"/>
      <c r="C39" s="10" t="s">
        <v>333</v>
      </c>
      <c r="D39" s="135" t="s">
        <v>366</v>
      </c>
      <c r="E39" s="131" t="s">
        <v>364</v>
      </c>
      <c r="F39" s="32"/>
      <c r="G39" s="32">
        <v>234.36</v>
      </c>
      <c r="H39" s="132"/>
      <c r="I39" s="106"/>
      <c r="J39" s="28"/>
    </row>
    <row r="40" spans="1:10" s="136" customFormat="1" ht="44.25" customHeight="1" x14ac:dyDescent="0.2">
      <c r="A40" s="165"/>
      <c r="B40" s="165"/>
      <c r="C40" s="10" t="s">
        <v>335</v>
      </c>
      <c r="D40" s="135" t="s">
        <v>132</v>
      </c>
      <c r="E40" s="131" t="s">
        <v>370</v>
      </c>
      <c r="F40" s="32"/>
      <c r="G40" s="32">
        <v>128</v>
      </c>
      <c r="H40" s="132"/>
      <c r="I40" s="26"/>
      <c r="J40" s="26"/>
    </row>
    <row r="41" spans="1:10" s="136" customFormat="1" ht="49.5" customHeight="1" x14ac:dyDescent="0.2">
      <c r="A41" s="165"/>
      <c r="B41" s="165"/>
      <c r="C41" s="130" t="s">
        <v>298</v>
      </c>
      <c r="D41" s="130" t="s">
        <v>82</v>
      </c>
      <c r="E41" s="131" t="s">
        <v>299</v>
      </c>
      <c r="F41" s="132">
        <v>1092.624</v>
      </c>
      <c r="G41" s="132"/>
      <c r="H41" s="132"/>
      <c r="I41" s="132"/>
      <c r="J41" s="106"/>
    </row>
    <row r="42" spans="1:10" s="136" customFormat="1" ht="63" customHeight="1" x14ac:dyDescent="0.2">
      <c r="A42" s="173">
        <v>10</v>
      </c>
      <c r="B42" s="164" t="s">
        <v>21</v>
      </c>
      <c r="C42" s="10" t="s">
        <v>306</v>
      </c>
      <c r="D42" s="10" t="s">
        <v>63</v>
      </c>
      <c r="E42" s="25" t="s">
        <v>84</v>
      </c>
      <c r="F42" s="26">
        <v>24.25</v>
      </c>
      <c r="G42" s="26"/>
      <c r="H42" s="26"/>
      <c r="I42" s="26"/>
      <c r="J42" s="26"/>
    </row>
    <row r="43" spans="1:10" s="136" customFormat="1" ht="41.25" customHeight="1" x14ac:dyDescent="0.2">
      <c r="A43" s="170"/>
      <c r="B43" s="165"/>
      <c r="C43" s="10" t="s">
        <v>308</v>
      </c>
      <c r="D43" s="10" t="s">
        <v>124</v>
      </c>
      <c r="E43" s="25" t="s">
        <v>73</v>
      </c>
      <c r="F43" s="26">
        <v>585</v>
      </c>
      <c r="G43" s="26"/>
      <c r="H43" s="26"/>
      <c r="I43" s="26"/>
      <c r="J43" s="26"/>
    </row>
    <row r="44" spans="1:10" s="136" customFormat="1" ht="54" customHeight="1" x14ac:dyDescent="0.2">
      <c r="A44" s="170"/>
      <c r="B44" s="165"/>
      <c r="C44" s="10" t="s">
        <v>350</v>
      </c>
      <c r="D44" s="10" t="s">
        <v>70</v>
      </c>
      <c r="E44" s="25" t="s">
        <v>71</v>
      </c>
      <c r="F44" s="26">
        <v>5879.48</v>
      </c>
      <c r="G44" s="26">
        <v>6204.0654599999998</v>
      </c>
      <c r="H44" s="26">
        <v>6422.9</v>
      </c>
      <c r="I44" s="26">
        <v>7555.36</v>
      </c>
      <c r="J44" s="26">
        <v>7962.99</v>
      </c>
    </row>
    <row r="45" spans="1:10" s="136" customFormat="1" ht="54.75" customHeight="1" x14ac:dyDescent="0.2">
      <c r="A45" s="170"/>
      <c r="B45" s="165"/>
      <c r="C45" s="10" t="s">
        <v>347</v>
      </c>
      <c r="D45" s="10" t="s">
        <v>67</v>
      </c>
      <c r="E45" s="25" t="s">
        <v>68</v>
      </c>
      <c r="F45" s="26">
        <v>5508.51</v>
      </c>
      <c r="G45" s="26">
        <v>6005.6605200000004</v>
      </c>
      <c r="H45" s="26">
        <v>3734.71</v>
      </c>
      <c r="I45" s="106"/>
      <c r="J45" s="106"/>
    </row>
    <row r="46" spans="1:10" s="136" customFormat="1" ht="52.5" customHeight="1" x14ac:dyDescent="0.2">
      <c r="A46" s="170"/>
      <c r="B46" s="165"/>
      <c r="C46" s="10" t="s">
        <v>297</v>
      </c>
      <c r="D46" s="10" t="s">
        <v>63</v>
      </c>
      <c r="E46" s="25" t="s">
        <v>47</v>
      </c>
      <c r="F46" s="26">
        <v>92.1</v>
      </c>
      <c r="G46" s="26">
        <v>820.26</v>
      </c>
      <c r="H46" s="26"/>
      <c r="I46" s="26"/>
      <c r="J46" s="132"/>
    </row>
    <row r="47" spans="1:10" s="136" customFormat="1" ht="47.25" customHeight="1" x14ac:dyDescent="0.2">
      <c r="A47" s="170"/>
      <c r="B47" s="165"/>
      <c r="C47" s="10" t="s">
        <v>294</v>
      </c>
      <c r="D47" s="10" t="s">
        <v>77</v>
      </c>
      <c r="E47" s="25" t="s">
        <v>78</v>
      </c>
      <c r="F47" s="26">
        <v>2425.1999999999998</v>
      </c>
      <c r="G47" s="26">
        <v>2927.7041599999998</v>
      </c>
      <c r="H47" s="26">
        <v>1451.17</v>
      </c>
      <c r="I47" s="26">
        <v>1451.17</v>
      </c>
      <c r="J47" s="26">
        <v>1451.17</v>
      </c>
    </row>
    <row r="48" spans="1:10" s="136" customFormat="1" ht="50.25" customHeight="1" x14ac:dyDescent="0.2">
      <c r="A48" s="170"/>
      <c r="B48" s="165"/>
      <c r="C48" s="10" t="s">
        <v>305</v>
      </c>
      <c r="D48" s="10" t="s">
        <v>77</v>
      </c>
      <c r="E48" s="25" t="s">
        <v>85</v>
      </c>
      <c r="F48" s="26">
        <v>383.04</v>
      </c>
      <c r="G48" s="26">
        <v>383.04079999999999</v>
      </c>
      <c r="H48" s="26">
        <v>415.33</v>
      </c>
      <c r="I48" s="26">
        <v>415.33</v>
      </c>
      <c r="J48" s="26">
        <v>415.33</v>
      </c>
    </row>
    <row r="49" spans="1:10" s="136" customFormat="1" ht="42" customHeight="1" thickBot="1" x14ac:dyDescent="0.25">
      <c r="A49" s="170"/>
      <c r="B49" s="165"/>
      <c r="C49" s="10" t="s">
        <v>307</v>
      </c>
      <c r="D49" s="10" t="s">
        <v>63</v>
      </c>
      <c r="E49" s="25" t="s">
        <v>86</v>
      </c>
      <c r="F49" s="26">
        <v>260</v>
      </c>
      <c r="G49" s="26"/>
      <c r="H49" s="26"/>
      <c r="I49" s="26"/>
      <c r="J49" s="26"/>
    </row>
    <row r="50" spans="1:10" s="136" customFormat="1" ht="48" customHeight="1" x14ac:dyDescent="0.2">
      <c r="A50" s="170"/>
      <c r="B50" s="165"/>
      <c r="C50" s="10" t="s">
        <v>352</v>
      </c>
      <c r="D50" s="10" t="s">
        <v>80</v>
      </c>
      <c r="E50" s="25" t="s">
        <v>81</v>
      </c>
      <c r="F50" s="26">
        <v>418.8</v>
      </c>
      <c r="G50" s="26">
        <v>420.13666000000001</v>
      </c>
      <c r="H50" s="26">
        <v>426.51</v>
      </c>
      <c r="I50" s="118">
        <v>434.18</v>
      </c>
      <c r="J50" s="28"/>
    </row>
    <row r="51" spans="1:10" s="136" customFormat="1" ht="40.5" customHeight="1" x14ac:dyDescent="0.2">
      <c r="A51" s="170"/>
      <c r="B51" s="165"/>
      <c r="C51" s="10" t="s">
        <v>302</v>
      </c>
      <c r="D51" s="10" t="s">
        <v>74</v>
      </c>
      <c r="E51" s="25" t="s">
        <v>79</v>
      </c>
      <c r="F51" s="26">
        <v>2779.38</v>
      </c>
      <c r="G51" s="26">
        <v>2734.2</v>
      </c>
      <c r="H51" s="26">
        <v>2734.2</v>
      </c>
      <c r="I51" s="26">
        <v>2734.2</v>
      </c>
      <c r="J51" s="26"/>
    </row>
    <row r="52" spans="1:10" s="136" customFormat="1" ht="72" customHeight="1" x14ac:dyDescent="0.2">
      <c r="A52" s="170"/>
      <c r="B52" s="165"/>
      <c r="C52" s="10" t="s">
        <v>303</v>
      </c>
      <c r="D52" s="10" t="s">
        <v>74</v>
      </c>
      <c r="E52" s="25" t="s">
        <v>75</v>
      </c>
      <c r="F52" s="26">
        <v>3650</v>
      </c>
      <c r="G52" s="26">
        <v>868</v>
      </c>
      <c r="H52" s="26"/>
      <c r="I52" s="26"/>
      <c r="J52" s="106"/>
    </row>
    <row r="53" spans="1:10" s="136" customFormat="1" ht="72" customHeight="1" x14ac:dyDescent="0.2">
      <c r="A53" s="170"/>
      <c r="B53" s="165"/>
      <c r="C53" s="10" t="s">
        <v>336</v>
      </c>
      <c r="D53" s="130" t="s">
        <v>132</v>
      </c>
      <c r="E53" s="131" t="s">
        <v>353</v>
      </c>
      <c r="F53" s="26"/>
      <c r="G53" s="26">
        <v>2070</v>
      </c>
      <c r="H53" s="132"/>
      <c r="I53" s="26"/>
      <c r="J53" s="26"/>
    </row>
    <row r="54" spans="1:10" s="136" customFormat="1" ht="72" customHeight="1" x14ac:dyDescent="0.2">
      <c r="A54" s="170"/>
      <c r="B54" s="165"/>
      <c r="C54" s="10" t="s">
        <v>338</v>
      </c>
      <c r="D54" s="10" t="s">
        <v>132</v>
      </c>
      <c r="E54" s="25" t="s">
        <v>47</v>
      </c>
      <c r="F54" s="26"/>
      <c r="G54" s="26">
        <v>26.04</v>
      </c>
      <c r="H54" s="132"/>
      <c r="I54" s="26"/>
      <c r="J54" s="26"/>
    </row>
    <row r="55" spans="1:10" s="136" customFormat="1" ht="72" customHeight="1" x14ac:dyDescent="0.2">
      <c r="A55" s="170"/>
      <c r="B55" s="165"/>
      <c r="C55" s="10" t="s">
        <v>332</v>
      </c>
      <c r="D55" s="130" t="s">
        <v>363</v>
      </c>
      <c r="E55" s="131" t="s">
        <v>374</v>
      </c>
      <c r="F55" s="26"/>
      <c r="G55" s="26">
        <v>2916.48</v>
      </c>
      <c r="H55" s="132"/>
      <c r="I55" s="26"/>
      <c r="J55" s="26"/>
    </row>
    <row r="56" spans="1:10" s="136" customFormat="1" ht="72" customHeight="1" x14ac:dyDescent="0.2">
      <c r="A56" s="170"/>
      <c r="B56" s="165"/>
      <c r="C56" s="10" t="s">
        <v>333</v>
      </c>
      <c r="D56" s="130" t="s">
        <v>366</v>
      </c>
      <c r="E56" s="131" t="s">
        <v>364</v>
      </c>
      <c r="F56" s="26"/>
      <c r="G56" s="26">
        <v>156.24</v>
      </c>
      <c r="H56" s="132"/>
      <c r="I56" s="106"/>
      <c r="J56" s="106"/>
    </row>
    <row r="57" spans="1:10" s="136" customFormat="1" ht="72" customHeight="1" thickBot="1" x14ac:dyDescent="0.25">
      <c r="A57" s="171"/>
      <c r="B57" s="168"/>
      <c r="C57" s="108" t="s">
        <v>334</v>
      </c>
      <c r="D57" s="108" t="s">
        <v>369</v>
      </c>
      <c r="E57" s="110" t="s">
        <v>367</v>
      </c>
      <c r="F57" s="112">
        <v>22.63</v>
      </c>
      <c r="G57" s="112">
        <v>78.12</v>
      </c>
      <c r="H57" s="112">
        <v>78.12</v>
      </c>
      <c r="I57" s="112">
        <v>78.12</v>
      </c>
      <c r="J57" s="132"/>
    </row>
    <row r="58" spans="1:10" s="136" customFormat="1" ht="50.25" customHeight="1" x14ac:dyDescent="0.2">
      <c r="A58" s="165">
        <v>11</v>
      </c>
      <c r="B58" s="165" t="s">
        <v>93</v>
      </c>
      <c r="C58" s="15" t="s">
        <v>351</v>
      </c>
      <c r="D58" s="15" t="s">
        <v>70</v>
      </c>
      <c r="E58" s="105" t="s">
        <v>71</v>
      </c>
      <c r="F58" s="115">
        <v>6011.2960000000003</v>
      </c>
      <c r="G58" s="106">
        <v>7986.8588399999999</v>
      </c>
      <c r="H58" s="106">
        <v>10029.9</v>
      </c>
      <c r="I58" s="106">
        <v>11162.35</v>
      </c>
      <c r="J58" s="26">
        <v>11569.99</v>
      </c>
    </row>
    <row r="59" spans="1:10" s="136" customFormat="1" ht="58.5" customHeight="1" x14ac:dyDescent="0.2">
      <c r="A59" s="165"/>
      <c r="B59" s="165"/>
      <c r="C59" s="10" t="s">
        <v>304</v>
      </c>
      <c r="D59" s="10" t="s">
        <v>63</v>
      </c>
      <c r="E59" s="25" t="s">
        <v>87</v>
      </c>
      <c r="F59" s="32">
        <v>340.7</v>
      </c>
      <c r="G59" s="26"/>
      <c r="H59" s="26"/>
      <c r="I59" s="106"/>
      <c r="J59" s="26"/>
    </row>
    <row r="60" spans="1:10" s="136" customFormat="1" ht="51" customHeight="1" x14ac:dyDescent="0.2">
      <c r="A60" s="165"/>
      <c r="B60" s="165"/>
      <c r="C60" s="10" t="s">
        <v>310</v>
      </c>
      <c r="D60" s="31" t="s">
        <v>63</v>
      </c>
      <c r="E60" s="25" t="s">
        <v>88</v>
      </c>
      <c r="F60" s="32">
        <v>81.599999999999994</v>
      </c>
      <c r="G60" s="26"/>
      <c r="H60" s="26"/>
      <c r="I60" s="26"/>
      <c r="J60" s="26"/>
    </row>
    <row r="61" spans="1:10" s="136" customFormat="1" ht="51" customHeight="1" x14ac:dyDescent="0.2">
      <c r="A61" s="165"/>
      <c r="B61" s="165"/>
      <c r="C61" s="10" t="s">
        <v>302</v>
      </c>
      <c r="D61" s="31" t="s">
        <v>74</v>
      </c>
      <c r="E61" s="25" t="s">
        <v>89</v>
      </c>
      <c r="F61" s="32">
        <v>4328.5789999999997</v>
      </c>
      <c r="G61" s="26">
        <v>4452.84</v>
      </c>
      <c r="H61" s="26">
        <v>4452.84</v>
      </c>
      <c r="I61" s="26">
        <v>4452.84</v>
      </c>
      <c r="J61" s="28"/>
    </row>
    <row r="62" spans="1:10" s="136" customFormat="1" ht="90" customHeight="1" x14ac:dyDescent="0.2">
      <c r="A62" s="165"/>
      <c r="B62" s="165"/>
      <c r="C62" s="10" t="s">
        <v>297</v>
      </c>
      <c r="D62" s="10" t="s">
        <v>63</v>
      </c>
      <c r="E62" s="25" t="s">
        <v>75</v>
      </c>
      <c r="F62" s="32">
        <v>145.1</v>
      </c>
      <c r="G62" s="26"/>
      <c r="H62" s="26"/>
      <c r="I62" s="26"/>
      <c r="J62" s="26"/>
    </row>
    <row r="63" spans="1:10" s="136" customFormat="1" ht="57.75" customHeight="1" x14ac:dyDescent="0.2">
      <c r="A63" s="165"/>
      <c r="B63" s="165"/>
      <c r="C63" s="10" t="s">
        <v>305</v>
      </c>
      <c r="D63" s="10" t="s">
        <v>77</v>
      </c>
      <c r="E63" s="25" t="s">
        <v>85</v>
      </c>
      <c r="F63" s="32">
        <v>383.04</v>
      </c>
      <c r="G63" s="26">
        <v>383.04079999999999</v>
      </c>
      <c r="H63" s="26">
        <v>415.33</v>
      </c>
      <c r="I63" s="26">
        <v>415.33</v>
      </c>
      <c r="J63" s="26">
        <v>415.33</v>
      </c>
    </row>
    <row r="64" spans="1:10" s="136" customFormat="1" ht="48.75" customHeight="1" x14ac:dyDescent="0.2">
      <c r="A64" s="165"/>
      <c r="B64" s="165"/>
      <c r="C64" s="10" t="s">
        <v>294</v>
      </c>
      <c r="D64" s="10" t="s">
        <v>77</v>
      </c>
      <c r="E64" s="25" t="s">
        <v>78</v>
      </c>
      <c r="F64" s="32">
        <v>2350.0419999999999</v>
      </c>
      <c r="G64" s="26">
        <v>1796.3254999999999</v>
      </c>
      <c r="H64" s="26">
        <v>1349.97</v>
      </c>
      <c r="I64" s="26">
        <v>1349.97</v>
      </c>
      <c r="J64" s="26">
        <v>1349.97</v>
      </c>
    </row>
    <row r="65" spans="1:10" s="136" customFormat="1" ht="47.25" customHeight="1" x14ac:dyDescent="0.2">
      <c r="A65" s="165"/>
      <c r="B65" s="165"/>
      <c r="C65" s="10" t="s">
        <v>311</v>
      </c>
      <c r="D65" s="10" t="s">
        <v>63</v>
      </c>
      <c r="E65" s="25" t="s">
        <v>91</v>
      </c>
      <c r="F65" s="32">
        <v>74.959999999999994</v>
      </c>
      <c r="G65" s="26"/>
      <c r="H65" s="26"/>
      <c r="I65" s="26"/>
      <c r="J65" s="26"/>
    </row>
    <row r="66" spans="1:10" s="136" customFormat="1" ht="79.5" customHeight="1" x14ac:dyDescent="0.2">
      <c r="A66" s="165"/>
      <c r="B66" s="165"/>
      <c r="C66" s="10" t="s">
        <v>303</v>
      </c>
      <c r="D66" s="10" t="s">
        <v>74</v>
      </c>
      <c r="E66" s="25" t="s">
        <v>75</v>
      </c>
      <c r="F66" s="32">
        <v>3683</v>
      </c>
      <c r="G66" s="26"/>
      <c r="H66" s="26"/>
      <c r="I66" s="26"/>
      <c r="J66" s="26"/>
    </row>
    <row r="67" spans="1:10" s="136" customFormat="1" ht="46.5" customHeight="1" x14ac:dyDescent="0.2">
      <c r="A67" s="165"/>
      <c r="B67" s="165"/>
      <c r="C67" s="10" t="s">
        <v>348</v>
      </c>
      <c r="D67" s="10" t="s">
        <v>67</v>
      </c>
      <c r="E67" s="25" t="s">
        <v>68</v>
      </c>
      <c r="F67" s="32">
        <v>8581.19</v>
      </c>
      <c r="G67" s="26">
        <v>9140.2109999999993</v>
      </c>
      <c r="H67" s="26">
        <v>5716.39</v>
      </c>
      <c r="I67" s="106"/>
      <c r="J67" s="106"/>
    </row>
    <row r="68" spans="1:10" s="136" customFormat="1" ht="48.75" customHeight="1" x14ac:dyDescent="0.2">
      <c r="A68" s="165"/>
      <c r="B68" s="165"/>
      <c r="C68" s="10" t="s">
        <v>334</v>
      </c>
      <c r="D68" s="10" t="s">
        <v>369</v>
      </c>
      <c r="E68" s="25" t="s">
        <v>367</v>
      </c>
      <c r="F68" s="32">
        <v>26.04</v>
      </c>
      <c r="G68" s="26">
        <v>78.12</v>
      </c>
      <c r="H68" s="26">
        <v>78.12</v>
      </c>
      <c r="I68" s="26">
        <v>78.12</v>
      </c>
      <c r="J68" s="132"/>
    </row>
    <row r="69" spans="1:10" s="136" customFormat="1" ht="48.75" customHeight="1" x14ac:dyDescent="0.2">
      <c r="A69" s="165"/>
      <c r="B69" s="165"/>
      <c r="C69" s="10" t="s">
        <v>338</v>
      </c>
      <c r="D69" s="10" t="s">
        <v>132</v>
      </c>
      <c r="E69" s="25" t="s">
        <v>47</v>
      </c>
      <c r="F69" s="25">
        <v>45.57</v>
      </c>
      <c r="G69" s="26">
        <v>26.04</v>
      </c>
      <c r="H69" s="26"/>
      <c r="I69" s="26"/>
      <c r="J69" s="26"/>
    </row>
    <row r="70" spans="1:10" s="136" customFormat="1" ht="48.75" customHeight="1" x14ac:dyDescent="0.2">
      <c r="A70" s="165"/>
      <c r="B70" s="165"/>
      <c r="C70" s="10" t="s">
        <v>303</v>
      </c>
      <c r="D70" s="10" t="s">
        <v>74</v>
      </c>
      <c r="E70" s="25" t="s">
        <v>75</v>
      </c>
      <c r="F70" s="26"/>
      <c r="G70" s="26">
        <v>243</v>
      </c>
      <c r="H70" s="132"/>
      <c r="I70" s="106"/>
      <c r="J70" s="26"/>
    </row>
    <row r="71" spans="1:10" s="136" customFormat="1" ht="48.75" customHeight="1" x14ac:dyDescent="0.2">
      <c r="A71" s="165"/>
      <c r="B71" s="165"/>
      <c r="C71" s="10" t="s">
        <v>332</v>
      </c>
      <c r="D71" s="130" t="s">
        <v>363</v>
      </c>
      <c r="E71" s="131" t="s">
        <v>372</v>
      </c>
      <c r="F71" s="26"/>
      <c r="G71" s="26">
        <v>8137.5</v>
      </c>
      <c r="H71" s="132"/>
      <c r="I71" s="26"/>
      <c r="J71" s="26"/>
    </row>
    <row r="72" spans="1:10" s="136" customFormat="1" ht="48.75" customHeight="1" x14ac:dyDescent="0.2">
      <c r="A72" s="165"/>
      <c r="B72" s="165"/>
      <c r="C72" s="10" t="s">
        <v>333</v>
      </c>
      <c r="D72" s="130" t="s">
        <v>366</v>
      </c>
      <c r="E72" s="131" t="s">
        <v>364</v>
      </c>
      <c r="F72" s="26"/>
      <c r="G72" s="26">
        <v>624.96</v>
      </c>
      <c r="H72" s="132"/>
      <c r="I72" s="106"/>
      <c r="J72" s="28"/>
    </row>
    <row r="73" spans="1:10" s="136" customFormat="1" ht="48.75" customHeight="1" x14ac:dyDescent="0.2">
      <c r="A73" s="165"/>
      <c r="B73" s="165"/>
      <c r="C73" s="10" t="s">
        <v>337</v>
      </c>
      <c r="D73" s="130" t="s">
        <v>132</v>
      </c>
      <c r="E73" s="131" t="s">
        <v>370</v>
      </c>
      <c r="F73" s="26"/>
      <c r="G73" s="26">
        <v>348.5</v>
      </c>
      <c r="H73" s="132"/>
      <c r="I73" s="26"/>
      <c r="J73" s="26"/>
    </row>
    <row r="74" spans="1:10" s="136" customFormat="1" ht="48.75" customHeight="1" thickBot="1" x14ac:dyDescent="0.25">
      <c r="A74" s="168"/>
      <c r="B74" s="168"/>
      <c r="C74" s="108" t="s">
        <v>352</v>
      </c>
      <c r="D74" s="108" t="s">
        <v>80</v>
      </c>
      <c r="E74" s="110" t="s">
        <v>87</v>
      </c>
      <c r="F74" s="111">
        <v>418.8</v>
      </c>
      <c r="G74" s="112">
        <v>420.13666000000001</v>
      </c>
      <c r="H74" s="112">
        <v>426.51</v>
      </c>
      <c r="I74" s="112">
        <v>434.18</v>
      </c>
      <c r="J74" s="106"/>
    </row>
    <row r="75" spans="1:10" s="136" customFormat="1" ht="51.75" customHeight="1" x14ac:dyDescent="0.2">
      <c r="A75" s="167">
        <v>12</v>
      </c>
      <c r="B75" s="167" t="s">
        <v>94</v>
      </c>
      <c r="C75" s="15" t="s">
        <v>334</v>
      </c>
      <c r="D75" s="15" t="s">
        <v>369</v>
      </c>
      <c r="E75" s="105" t="s">
        <v>368</v>
      </c>
      <c r="F75" s="115">
        <v>26.04</v>
      </c>
      <c r="G75" s="106">
        <v>78.12</v>
      </c>
      <c r="H75" s="106">
        <v>78.12</v>
      </c>
      <c r="I75" s="106">
        <v>78.12</v>
      </c>
      <c r="J75" s="26"/>
    </row>
    <row r="76" spans="1:10" s="136" customFormat="1" ht="66.599999999999994" customHeight="1" x14ac:dyDescent="0.2">
      <c r="A76" s="165"/>
      <c r="B76" s="165"/>
      <c r="C76" s="10" t="s">
        <v>306</v>
      </c>
      <c r="D76" s="31" t="s">
        <v>63</v>
      </c>
      <c r="E76" s="25" t="s">
        <v>96</v>
      </c>
      <c r="F76" s="32">
        <v>422.733</v>
      </c>
      <c r="G76" s="26"/>
      <c r="H76" s="26"/>
      <c r="I76" s="26"/>
      <c r="J76" s="26"/>
    </row>
    <row r="77" spans="1:10" s="136" customFormat="1" ht="45.75" customHeight="1" x14ac:dyDescent="0.2">
      <c r="A77" s="165"/>
      <c r="B77" s="165"/>
      <c r="C77" s="10" t="s">
        <v>312</v>
      </c>
      <c r="D77" s="10" t="s">
        <v>77</v>
      </c>
      <c r="E77" s="25" t="s">
        <v>97</v>
      </c>
      <c r="F77" s="32">
        <v>1660.3910000000001</v>
      </c>
      <c r="G77" s="26">
        <v>1750.03433</v>
      </c>
      <c r="H77" s="26">
        <v>1524.83</v>
      </c>
      <c r="I77" s="26">
        <v>1524.83</v>
      </c>
      <c r="J77" s="26">
        <v>1524.83</v>
      </c>
    </row>
    <row r="78" spans="1:10" s="136" customFormat="1" ht="46.5" customHeight="1" x14ac:dyDescent="0.2">
      <c r="A78" s="165"/>
      <c r="B78" s="165"/>
      <c r="C78" s="10" t="s">
        <v>354</v>
      </c>
      <c r="D78" s="10" t="s">
        <v>72</v>
      </c>
      <c r="E78" s="25" t="s">
        <v>98</v>
      </c>
      <c r="F78" s="32">
        <v>1225.8219999999999</v>
      </c>
      <c r="G78" s="26">
        <v>475</v>
      </c>
      <c r="H78" s="26"/>
      <c r="I78" s="26"/>
      <c r="J78" s="106"/>
    </row>
    <row r="79" spans="1:10" s="136" customFormat="1" ht="44.25" customHeight="1" x14ac:dyDescent="0.2">
      <c r="A79" s="165"/>
      <c r="B79" s="165"/>
      <c r="C79" s="10" t="s">
        <v>302</v>
      </c>
      <c r="D79" s="10" t="s">
        <v>74</v>
      </c>
      <c r="E79" s="25" t="s">
        <v>99</v>
      </c>
      <c r="F79" s="32">
        <v>3826.828</v>
      </c>
      <c r="G79" s="26">
        <v>3906</v>
      </c>
      <c r="H79" s="26">
        <v>3906</v>
      </c>
      <c r="I79" s="26">
        <v>3906</v>
      </c>
      <c r="J79" s="132"/>
    </row>
    <row r="80" spans="1:10" s="136" customFormat="1" ht="73.5" customHeight="1" x14ac:dyDescent="0.2">
      <c r="A80" s="165"/>
      <c r="B80" s="165"/>
      <c r="C80" s="10" t="s">
        <v>313</v>
      </c>
      <c r="D80" s="10" t="s">
        <v>74</v>
      </c>
      <c r="E80" s="25" t="s">
        <v>95</v>
      </c>
      <c r="F80" s="32">
        <v>1642</v>
      </c>
      <c r="G80" s="139">
        <v>556</v>
      </c>
      <c r="H80" s="26"/>
      <c r="I80" s="26"/>
      <c r="J80" s="26"/>
    </row>
    <row r="81" spans="1:10" s="136" customFormat="1" ht="36.75" customHeight="1" x14ac:dyDescent="0.2">
      <c r="A81" s="165"/>
      <c r="B81" s="165"/>
      <c r="C81" s="10" t="s">
        <v>305</v>
      </c>
      <c r="D81" s="10" t="s">
        <v>77</v>
      </c>
      <c r="E81" s="25" t="s">
        <v>100</v>
      </c>
      <c r="F81" s="32">
        <v>361.06799999999998</v>
      </c>
      <c r="G81" s="26">
        <v>424.15620000000001</v>
      </c>
      <c r="H81" s="26">
        <v>459.67</v>
      </c>
      <c r="I81" s="26">
        <v>459.67</v>
      </c>
      <c r="J81" s="26">
        <v>459.67</v>
      </c>
    </row>
    <row r="82" spans="1:10" s="136" customFormat="1" ht="49.5" customHeight="1" x14ac:dyDescent="0.2">
      <c r="A82" s="165"/>
      <c r="B82" s="165"/>
      <c r="C82" s="10" t="s">
        <v>304</v>
      </c>
      <c r="D82" s="10" t="s">
        <v>63</v>
      </c>
      <c r="E82" s="25" t="s">
        <v>49</v>
      </c>
      <c r="F82" s="32">
        <v>56.8</v>
      </c>
      <c r="G82" s="26"/>
      <c r="H82" s="26"/>
      <c r="I82" s="26"/>
      <c r="J82" s="26"/>
    </row>
    <row r="83" spans="1:10" s="136" customFormat="1" ht="35.25" customHeight="1" x14ac:dyDescent="0.2">
      <c r="A83" s="165"/>
      <c r="B83" s="165"/>
      <c r="C83" s="10" t="s">
        <v>338</v>
      </c>
      <c r="D83" s="10" t="s">
        <v>132</v>
      </c>
      <c r="E83" s="25" t="s">
        <v>51</v>
      </c>
      <c r="F83" s="32">
        <v>78.12</v>
      </c>
      <c r="G83" s="26">
        <v>91.14</v>
      </c>
      <c r="H83" s="26"/>
      <c r="I83" s="106"/>
      <c r="J83" s="28"/>
    </row>
    <row r="84" spans="1:10" s="136" customFormat="1" ht="41.45" customHeight="1" x14ac:dyDescent="0.2">
      <c r="A84" s="165"/>
      <c r="B84" s="165"/>
      <c r="C84" s="10" t="s">
        <v>352</v>
      </c>
      <c r="D84" s="10" t="s">
        <v>80</v>
      </c>
      <c r="E84" s="25" t="s">
        <v>101</v>
      </c>
      <c r="F84" s="32">
        <v>418.8</v>
      </c>
      <c r="G84" s="26">
        <v>420.13666000000001</v>
      </c>
      <c r="H84" s="26">
        <v>426.51</v>
      </c>
      <c r="I84" s="26">
        <v>434.18</v>
      </c>
      <c r="J84" s="26"/>
    </row>
    <row r="85" spans="1:10" s="136" customFormat="1" ht="41.45" customHeight="1" x14ac:dyDescent="0.2">
      <c r="A85" s="165"/>
      <c r="B85" s="165"/>
      <c r="C85" s="140" t="s">
        <v>347</v>
      </c>
      <c r="D85" s="130" t="s">
        <v>67</v>
      </c>
      <c r="E85" s="131" t="s">
        <v>358</v>
      </c>
      <c r="F85" s="26"/>
      <c r="G85" s="26">
        <v>4606.0110000000004</v>
      </c>
      <c r="H85" s="132">
        <v>5716.39</v>
      </c>
      <c r="I85" s="26"/>
      <c r="J85" s="106"/>
    </row>
    <row r="86" spans="1:10" s="136" customFormat="1" ht="41.45" customHeight="1" x14ac:dyDescent="0.2">
      <c r="A86" s="165"/>
      <c r="B86" s="165"/>
      <c r="C86" s="140" t="s">
        <v>349</v>
      </c>
      <c r="D86" s="130" t="s">
        <v>70</v>
      </c>
      <c r="E86" s="131" t="s">
        <v>359</v>
      </c>
      <c r="F86" s="26"/>
      <c r="G86" s="26">
        <v>6019.0046400000001</v>
      </c>
      <c r="H86" s="132">
        <v>12039.99</v>
      </c>
      <c r="I86" s="26">
        <v>13172.45</v>
      </c>
      <c r="J86" s="26">
        <v>13580.08</v>
      </c>
    </row>
    <row r="87" spans="1:10" s="136" customFormat="1" ht="41.45" customHeight="1" x14ac:dyDescent="0.2">
      <c r="A87" s="165"/>
      <c r="B87" s="165"/>
      <c r="C87" s="140" t="s">
        <v>332</v>
      </c>
      <c r="D87" s="130" t="s">
        <v>363</v>
      </c>
      <c r="E87" s="131" t="s">
        <v>373</v>
      </c>
      <c r="F87" s="26"/>
      <c r="G87" s="26">
        <v>7226.1</v>
      </c>
      <c r="H87" s="132"/>
      <c r="I87" s="26"/>
      <c r="J87" s="26"/>
    </row>
    <row r="88" spans="1:10" s="136" customFormat="1" ht="41.45" customHeight="1" x14ac:dyDescent="0.2">
      <c r="A88" s="165"/>
      <c r="B88" s="165"/>
      <c r="C88" s="140" t="s">
        <v>333</v>
      </c>
      <c r="D88" s="130" t="s">
        <v>366</v>
      </c>
      <c r="E88" s="131" t="s">
        <v>365</v>
      </c>
      <c r="F88" s="26"/>
      <c r="G88" s="26">
        <v>468.72</v>
      </c>
      <c r="H88" s="26"/>
      <c r="I88" s="26"/>
      <c r="J88" s="26"/>
    </row>
    <row r="89" spans="1:10" s="136" customFormat="1" ht="41.45" customHeight="1" x14ac:dyDescent="0.2">
      <c r="A89" s="165"/>
      <c r="B89" s="165"/>
      <c r="C89" s="140" t="s">
        <v>337</v>
      </c>
      <c r="D89" s="130" t="s">
        <v>132</v>
      </c>
      <c r="E89" s="131" t="s">
        <v>371</v>
      </c>
      <c r="F89" s="26"/>
      <c r="G89" s="26">
        <v>10750</v>
      </c>
      <c r="H89" s="142"/>
      <c r="I89" s="106"/>
      <c r="J89" s="106"/>
    </row>
    <row r="90" spans="1:10" s="136" customFormat="1" ht="44.25" customHeight="1" thickBot="1" x14ac:dyDescent="0.25">
      <c r="A90" s="168"/>
      <c r="B90" s="168"/>
      <c r="C90" s="108" t="s">
        <v>297</v>
      </c>
      <c r="D90" s="108" t="s">
        <v>63</v>
      </c>
      <c r="E90" s="110" t="s">
        <v>51</v>
      </c>
      <c r="F90" s="111">
        <v>160.1</v>
      </c>
      <c r="G90" s="112"/>
      <c r="H90" s="112"/>
      <c r="I90" s="112"/>
      <c r="J90" s="132"/>
    </row>
    <row r="91" spans="1:10" s="136" customFormat="1" ht="36" x14ac:dyDescent="0.2">
      <c r="A91" s="167">
        <v>13</v>
      </c>
      <c r="B91" s="167" t="s">
        <v>104</v>
      </c>
      <c r="C91" s="15" t="s">
        <v>314</v>
      </c>
      <c r="D91" s="15" t="s">
        <v>72</v>
      </c>
      <c r="E91" s="105" t="s">
        <v>73</v>
      </c>
      <c r="F91" s="106">
        <v>20.065999999999999</v>
      </c>
      <c r="G91" s="106"/>
      <c r="H91" s="106"/>
      <c r="I91" s="106"/>
      <c r="J91" s="26"/>
    </row>
    <row r="92" spans="1:10" s="136" customFormat="1" ht="48" customHeight="1" x14ac:dyDescent="0.2">
      <c r="A92" s="165"/>
      <c r="B92" s="165"/>
      <c r="C92" s="10" t="s">
        <v>347</v>
      </c>
      <c r="D92" s="10" t="s">
        <v>67</v>
      </c>
      <c r="E92" s="25" t="s">
        <v>68</v>
      </c>
      <c r="F92" s="26">
        <v>5437.9920000000002</v>
      </c>
      <c r="G92" s="26">
        <v>7068.0362800000003</v>
      </c>
      <c r="H92" s="26">
        <v>4225.8999999999996</v>
      </c>
      <c r="I92" s="106"/>
      <c r="J92" s="26"/>
    </row>
    <row r="93" spans="1:10" s="136" customFormat="1" ht="44.25" customHeight="1" thickBot="1" x14ac:dyDescent="0.25">
      <c r="A93" s="165"/>
      <c r="B93" s="165"/>
      <c r="C93" s="10" t="s">
        <v>349</v>
      </c>
      <c r="D93" s="10" t="s">
        <v>70</v>
      </c>
      <c r="E93" s="25" t="s">
        <v>71</v>
      </c>
      <c r="F93" s="26">
        <v>3860.241</v>
      </c>
      <c r="G93" s="26">
        <v>6658.34</v>
      </c>
      <c r="H93" s="26">
        <v>4136.29</v>
      </c>
      <c r="I93" s="26">
        <v>7790.79</v>
      </c>
      <c r="J93" s="26">
        <v>8198.43</v>
      </c>
    </row>
    <row r="94" spans="1:10" s="136" customFormat="1" ht="48.75" customHeight="1" x14ac:dyDescent="0.2">
      <c r="A94" s="165"/>
      <c r="B94" s="165"/>
      <c r="C94" s="10" t="s">
        <v>297</v>
      </c>
      <c r="D94" s="10" t="s">
        <v>63</v>
      </c>
      <c r="E94" s="25" t="s">
        <v>59</v>
      </c>
      <c r="F94" s="26">
        <v>118.976</v>
      </c>
      <c r="G94" s="26"/>
      <c r="H94" s="26"/>
      <c r="I94" s="118"/>
      <c r="J94" s="28"/>
    </row>
    <row r="95" spans="1:10" s="136" customFormat="1" ht="67.5" customHeight="1" x14ac:dyDescent="0.2">
      <c r="A95" s="165"/>
      <c r="B95" s="165"/>
      <c r="C95" s="10" t="s">
        <v>315</v>
      </c>
      <c r="D95" s="10" t="s">
        <v>74</v>
      </c>
      <c r="E95" s="25" t="s">
        <v>291</v>
      </c>
      <c r="F95" s="26">
        <v>1491.508</v>
      </c>
      <c r="G95" s="26">
        <v>1781.82754</v>
      </c>
      <c r="H95" s="26"/>
      <c r="I95" s="26"/>
      <c r="J95" s="26"/>
    </row>
    <row r="96" spans="1:10" s="136" customFormat="1" ht="45" customHeight="1" x14ac:dyDescent="0.2">
      <c r="A96" s="165"/>
      <c r="B96" s="165"/>
      <c r="C96" s="10" t="s">
        <v>302</v>
      </c>
      <c r="D96" s="31" t="s">
        <v>74</v>
      </c>
      <c r="E96" s="25" t="s">
        <v>102</v>
      </c>
      <c r="F96" s="26">
        <v>3710.4389999999999</v>
      </c>
      <c r="G96" s="26">
        <v>3671.64</v>
      </c>
      <c r="H96" s="26">
        <v>3671.64</v>
      </c>
      <c r="I96" s="26">
        <v>3671.64</v>
      </c>
      <c r="J96" s="106"/>
    </row>
    <row r="97" spans="1:10" s="136" customFormat="1" ht="55.15" customHeight="1" x14ac:dyDescent="0.2">
      <c r="A97" s="165"/>
      <c r="B97" s="165"/>
      <c r="C97" s="10" t="s">
        <v>298</v>
      </c>
      <c r="D97" s="31" t="s">
        <v>63</v>
      </c>
      <c r="E97" s="25" t="s">
        <v>83</v>
      </c>
      <c r="F97" s="26">
        <v>1200.992</v>
      </c>
      <c r="G97" s="26"/>
      <c r="H97" s="26"/>
      <c r="I97" s="26"/>
      <c r="J97" s="26"/>
    </row>
    <row r="98" spans="1:10" s="136" customFormat="1" ht="63" customHeight="1" x14ac:dyDescent="0.2">
      <c r="A98" s="165"/>
      <c r="B98" s="165"/>
      <c r="C98" s="10" t="s">
        <v>352</v>
      </c>
      <c r="D98" s="31" t="s">
        <v>103</v>
      </c>
      <c r="E98" s="25" t="s">
        <v>81</v>
      </c>
      <c r="F98" s="26">
        <v>418.8</v>
      </c>
      <c r="G98" s="26">
        <v>420.13666000000001</v>
      </c>
      <c r="H98" s="26">
        <v>426.51</v>
      </c>
      <c r="I98" s="26">
        <v>434.18</v>
      </c>
      <c r="J98" s="26"/>
    </row>
    <row r="99" spans="1:10" s="136" customFormat="1" ht="63" customHeight="1" x14ac:dyDescent="0.2">
      <c r="A99" s="165"/>
      <c r="B99" s="165"/>
      <c r="C99" s="10" t="s">
        <v>303</v>
      </c>
      <c r="D99" s="31" t="s">
        <v>63</v>
      </c>
      <c r="E99" s="25" t="s">
        <v>75</v>
      </c>
      <c r="F99" s="26">
        <v>4287</v>
      </c>
      <c r="G99" s="26">
        <v>556</v>
      </c>
      <c r="H99" s="26"/>
      <c r="I99" s="26"/>
      <c r="J99" s="26"/>
    </row>
    <row r="100" spans="1:10" s="136" customFormat="1" ht="63" customHeight="1" x14ac:dyDescent="0.2">
      <c r="A100" s="165"/>
      <c r="B100" s="165"/>
      <c r="C100" s="10" t="s">
        <v>316</v>
      </c>
      <c r="D100" s="10" t="s">
        <v>63</v>
      </c>
      <c r="E100" s="25" t="s">
        <v>61</v>
      </c>
      <c r="F100" s="26">
        <v>85.2</v>
      </c>
      <c r="G100" s="26"/>
      <c r="H100" s="26"/>
      <c r="I100" s="106"/>
      <c r="J100" s="106"/>
    </row>
    <row r="101" spans="1:10" s="136" customFormat="1" ht="63" customHeight="1" x14ac:dyDescent="0.2">
      <c r="A101" s="165"/>
      <c r="B101" s="165"/>
      <c r="C101" s="10" t="s">
        <v>338</v>
      </c>
      <c r="D101" s="10" t="s">
        <v>132</v>
      </c>
      <c r="E101" s="25" t="s">
        <v>47</v>
      </c>
      <c r="F101" s="26"/>
      <c r="G101" s="26">
        <v>52.08</v>
      </c>
      <c r="H101" s="132"/>
      <c r="I101" s="26"/>
      <c r="J101" s="132"/>
    </row>
    <row r="102" spans="1:10" s="136" customFormat="1" ht="63" customHeight="1" x14ac:dyDescent="0.2">
      <c r="A102" s="165"/>
      <c r="B102" s="165"/>
      <c r="C102" s="10" t="s">
        <v>339</v>
      </c>
      <c r="D102" s="10" t="s">
        <v>77</v>
      </c>
      <c r="E102" s="25" t="s">
        <v>78</v>
      </c>
      <c r="F102" s="26"/>
      <c r="G102" s="26">
        <v>572.2645</v>
      </c>
      <c r="H102" s="132">
        <v>283.64999999999998</v>
      </c>
      <c r="I102" s="132">
        <v>283.64999999999998</v>
      </c>
      <c r="J102" s="132">
        <v>283.64999999999998</v>
      </c>
    </row>
    <row r="103" spans="1:10" s="136" customFormat="1" ht="63" customHeight="1" x14ac:dyDescent="0.2">
      <c r="A103" s="165"/>
      <c r="B103" s="165"/>
      <c r="C103" s="10" t="s">
        <v>332</v>
      </c>
      <c r="D103" s="130" t="s">
        <v>363</v>
      </c>
      <c r="E103" s="131" t="s">
        <v>372</v>
      </c>
      <c r="F103" s="26"/>
      <c r="G103" s="26">
        <v>8262.4920000000002</v>
      </c>
      <c r="H103" s="132"/>
      <c r="I103" s="106"/>
      <c r="J103" s="26"/>
    </row>
    <row r="104" spans="1:10" s="136" customFormat="1" ht="63" customHeight="1" x14ac:dyDescent="0.2">
      <c r="A104" s="165"/>
      <c r="B104" s="165"/>
      <c r="C104" s="10" t="s">
        <v>333</v>
      </c>
      <c r="D104" s="130" t="s">
        <v>366</v>
      </c>
      <c r="E104" s="131" t="s">
        <v>364</v>
      </c>
      <c r="F104" s="26"/>
      <c r="G104" s="26">
        <v>234.36</v>
      </c>
      <c r="H104" s="132"/>
      <c r="I104" s="132"/>
      <c r="J104" s="26"/>
    </row>
    <row r="105" spans="1:10" s="136" customFormat="1" ht="48.75" customHeight="1" thickBot="1" x14ac:dyDescent="0.25">
      <c r="A105" s="168"/>
      <c r="B105" s="168"/>
      <c r="C105" s="108" t="s">
        <v>334</v>
      </c>
      <c r="D105" s="109" t="s">
        <v>369</v>
      </c>
      <c r="E105" s="110" t="s">
        <v>367</v>
      </c>
      <c r="F105" s="115">
        <v>26.05</v>
      </c>
      <c r="G105" s="112">
        <v>78.12</v>
      </c>
      <c r="H105" s="112">
        <v>78.12</v>
      </c>
      <c r="I105" s="112">
        <v>78.12</v>
      </c>
      <c r="J105" s="28"/>
    </row>
    <row r="106" spans="1:10" s="136" customFormat="1" ht="70.5" customHeight="1" x14ac:dyDescent="0.2">
      <c r="A106" s="167">
        <v>14</v>
      </c>
      <c r="B106" s="167" t="s">
        <v>105</v>
      </c>
      <c r="C106" s="10" t="s">
        <v>306</v>
      </c>
      <c r="D106" s="31" t="s">
        <v>74</v>
      </c>
      <c r="E106" s="25" t="s">
        <v>75</v>
      </c>
      <c r="F106" s="32">
        <v>1492.7529999999999</v>
      </c>
      <c r="G106" s="26">
        <v>2149.19</v>
      </c>
      <c r="H106" s="106"/>
      <c r="I106" s="106"/>
      <c r="J106" s="26"/>
    </row>
    <row r="107" spans="1:10" s="136" customFormat="1" ht="51" customHeight="1" x14ac:dyDescent="0.2">
      <c r="A107" s="165"/>
      <c r="B107" s="165"/>
      <c r="C107" s="10" t="s">
        <v>349</v>
      </c>
      <c r="D107" s="31" t="s">
        <v>70</v>
      </c>
      <c r="E107" s="25" t="s">
        <v>71</v>
      </c>
      <c r="F107" s="32">
        <v>2596.4699999999998</v>
      </c>
      <c r="G107" s="26">
        <v>5325.85</v>
      </c>
      <c r="H107" s="26">
        <v>5440.31</v>
      </c>
      <c r="I107" s="26">
        <v>6572.77</v>
      </c>
      <c r="J107" s="106">
        <v>6980.4</v>
      </c>
    </row>
    <row r="108" spans="1:10" s="136" customFormat="1" ht="56.25" customHeight="1" x14ac:dyDescent="0.2">
      <c r="A108" s="165"/>
      <c r="B108" s="165"/>
      <c r="C108" s="10" t="s">
        <v>334</v>
      </c>
      <c r="D108" s="10" t="s">
        <v>369</v>
      </c>
      <c r="E108" s="25" t="s">
        <v>367</v>
      </c>
      <c r="F108" s="32">
        <v>24.623999999999999</v>
      </c>
      <c r="G108" s="26">
        <v>78.12</v>
      </c>
      <c r="H108" s="26">
        <v>78.12</v>
      </c>
      <c r="I108" s="26">
        <v>78.12</v>
      </c>
      <c r="J108" s="26"/>
    </row>
    <row r="109" spans="1:10" s="136" customFormat="1" ht="61.5" customHeight="1" x14ac:dyDescent="0.2">
      <c r="A109" s="165"/>
      <c r="B109" s="165"/>
      <c r="C109" s="10" t="s">
        <v>354</v>
      </c>
      <c r="D109" s="10" t="s">
        <v>72</v>
      </c>
      <c r="E109" s="25" t="s">
        <v>318</v>
      </c>
      <c r="F109" s="32">
        <v>3315.9029999999998</v>
      </c>
      <c r="G109" s="26"/>
      <c r="H109" s="26"/>
      <c r="I109" s="26"/>
      <c r="J109" s="26"/>
    </row>
    <row r="110" spans="1:10" s="136" customFormat="1" ht="51.75" customHeight="1" x14ac:dyDescent="0.2">
      <c r="A110" s="165"/>
      <c r="B110" s="165"/>
      <c r="C110" s="10" t="s">
        <v>302</v>
      </c>
      <c r="D110" s="31" t="s">
        <v>74</v>
      </c>
      <c r="E110" s="25" t="s">
        <v>106</v>
      </c>
      <c r="F110" s="32">
        <v>3115.2249999999999</v>
      </c>
      <c r="G110" s="26">
        <v>3202.92</v>
      </c>
      <c r="H110" s="26">
        <v>3202.92</v>
      </c>
      <c r="I110" s="26">
        <v>3202.92</v>
      </c>
      <c r="J110" s="26"/>
    </row>
    <row r="111" spans="1:10" s="136" customFormat="1" ht="76.5" customHeight="1" x14ac:dyDescent="0.2">
      <c r="A111" s="165"/>
      <c r="B111" s="165"/>
      <c r="C111" s="10" t="s">
        <v>303</v>
      </c>
      <c r="D111" s="10" t="s">
        <v>74</v>
      </c>
      <c r="E111" s="25" t="s">
        <v>75</v>
      </c>
      <c r="F111" s="32">
        <v>2778.069</v>
      </c>
      <c r="G111" s="26">
        <v>243</v>
      </c>
      <c r="H111" s="26"/>
      <c r="I111" s="26"/>
      <c r="J111" s="106"/>
    </row>
    <row r="112" spans="1:10" s="136" customFormat="1" ht="51" customHeight="1" x14ac:dyDescent="0.2">
      <c r="A112" s="165"/>
      <c r="B112" s="165"/>
      <c r="C112" s="10" t="s">
        <v>352</v>
      </c>
      <c r="D112" s="10" t="s">
        <v>80</v>
      </c>
      <c r="E112" s="25" t="s">
        <v>81</v>
      </c>
      <c r="F112" s="32">
        <v>418.8</v>
      </c>
      <c r="G112" s="26">
        <v>420.13</v>
      </c>
      <c r="H112" s="26">
        <v>426.51</v>
      </c>
      <c r="I112" s="26">
        <v>434.18</v>
      </c>
      <c r="J112" s="132"/>
    </row>
    <row r="113" spans="1:10" s="136" customFormat="1" ht="51" customHeight="1" x14ac:dyDescent="0.2">
      <c r="A113" s="165"/>
      <c r="B113" s="165"/>
      <c r="C113" s="10" t="s">
        <v>304</v>
      </c>
      <c r="D113" s="10" t="s">
        <v>63</v>
      </c>
      <c r="E113" s="25" t="s">
        <v>61</v>
      </c>
      <c r="F113" s="32">
        <v>425.9</v>
      </c>
      <c r="G113" s="26"/>
      <c r="H113" s="26"/>
      <c r="I113" s="26"/>
      <c r="J113" s="26"/>
    </row>
    <row r="114" spans="1:10" s="136" customFormat="1" ht="36" customHeight="1" x14ac:dyDescent="0.2">
      <c r="A114" s="165"/>
      <c r="B114" s="165"/>
      <c r="C114" s="10" t="s">
        <v>338</v>
      </c>
      <c r="D114" s="10" t="s">
        <v>132</v>
      </c>
      <c r="E114" s="25" t="s">
        <v>107</v>
      </c>
      <c r="F114" s="32">
        <v>26.04</v>
      </c>
      <c r="G114" s="26">
        <v>65.099999999999994</v>
      </c>
      <c r="H114" s="26"/>
      <c r="I114" s="106"/>
      <c r="J114" s="26"/>
    </row>
    <row r="115" spans="1:10" s="136" customFormat="1" ht="53.25" customHeight="1" x14ac:dyDescent="0.2">
      <c r="A115" s="165"/>
      <c r="B115" s="165"/>
      <c r="C115" s="10" t="s">
        <v>317</v>
      </c>
      <c r="D115" s="10" t="s">
        <v>63</v>
      </c>
      <c r="E115" s="25" t="s">
        <v>47</v>
      </c>
      <c r="F115" s="32">
        <v>185.1</v>
      </c>
      <c r="G115" s="26"/>
      <c r="H115" s="26"/>
      <c r="I115" s="26"/>
      <c r="J115" s="26"/>
    </row>
    <row r="116" spans="1:10" s="136" customFormat="1" ht="48" customHeight="1" x14ac:dyDescent="0.2">
      <c r="A116" s="165"/>
      <c r="B116" s="165"/>
      <c r="C116" s="10" t="s">
        <v>348</v>
      </c>
      <c r="D116" s="10" t="s">
        <v>67</v>
      </c>
      <c r="E116" s="25" t="s">
        <v>68</v>
      </c>
      <c r="F116" s="32">
        <v>5519.5860000000002</v>
      </c>
      <c r="G116" s="26">
        <v>6469.9</v>
      </c>
      <c r="H116" s="26">
        <v>3819.4</v>
      </c>
      <c r="I116" s="106"/>
      <c r="J116" s="28"/>
    </row>
    <row r="117" spans="1:10" s="136" customFormat="1" ht="48" customHeight="1" x14ac:dyDescent="0.2">
      <c r="A117" s="165"/>
      <c r="B117" s="165"/>
      <c r="C117" s="10" t="s">
        <v>294</v>
      </c>
      <c r="D117" s="10" t="s">
        <v>77</v>
      </c>
      <c r="E117" s="25" t="s">
        <v>78</v>
      </c>
      <c r="F117" s="32">
        <v>1076</v>
      </c>
      <c r="G117" s="26">
        <v>1148.28</v>
      </c>
      <c r="H117" s="26">
        <v>586.55999999999995</v>
      </c>
      <c r="I117" s="26">
        <v>586.55999999999995</v>
      </c>
      <c r="J117" s="26">
        <v>586.55999999999995</v>
      </c>
    </row>
    <row r="118" spans="1:10" s="136" customFormat="1" ht="48" customHeight="1" x14ac:dyDescent="0.2">
      <c r="A118" s="165"/>
      <c r="B118" s="165"/>
      <c r="C118" s="10" t="s">
        <v>319</v>
      </c>
      <c r="D118" s="10" t="s">
        <v>63</v>
      </c>
      <c r="E118" s="25" t="s">
        <v>83</v>
      </c>
      <c r="F118" s="32">
        <v>1414.4</v>
      </c>
      <c r="G118" s="26"/>
      <c r="H118" s="26"/>
      <c r="I118" s="26"/>
      <c r="J118" s="106"/>
    </row>
    <row r="119" spans="1:10" s="136" customFormat="1" ht="48" customHeight="1" x14ac:dyDescent="0.2">
      <c r="A119" s="165"/>
      <c r="B119" s="165"/>
      <c r="C119" s="130" t="s">
        <v>332</v>
      </c>
      <c r="D119" s="130" t="s">
        <v>363</v>
      </c>
      <c r="E119" s="131" t="s">
        <v>372</v>
      </c>
      <c r="F119" s="133"/>
      <c r="G119" s="132">
        <v>8515.08</v>
      </c>
      <c r="H119" s="132"/>
      <c r="I119" s="26"/>
      <c r="J119" s="26"/>
    </row>
    <row r="120" spans="1:10" s="136" customFormat="1" ht="48" customHeight="1" x14ac:dyDescent="0.2">
      <c r="A120" s="165"/>
      <c r="B120" s="165"/>
      <c r="C120" s="130" t="s">
        <v>333</v>
      </c>
      <c r="D120" s="130" t="s">
        <v>366</v>
      </c>
      <c r="E120" s="131" t="s">
        <v>364</v>
      </c>
      <c r="F120" s="133"/>
      <c r="G120" s="132">
        <v>234.36</v>
      </c>
      <c r="H120" s="132"/>
      <c r="I120" s="26"/>
      <c r="J120" s="26"/>
    </row>
    <row r="121" spans="1:10" s="136" customFormat="1" ht="48" customHeight="1" thickBot="1" x14ac:dyDescent="0.25">
      <c r="A121" s="168"/>
      <c r="B121" s="168"/>
      <c r="C121" s="108" t="s">
        <v>320</v>
      </c>
      <c r="D121" s="109" t="s">
        <v>63</v>
      </c>
      <c r="E121" s="110" t="s">
        <v>109</v>
      </c>
      <c r="F121" s="111">
        <v>54.337000000000003</v>
      </c>
      <c r="G121" s="112"/>
      <c r="H121" s="112"/>
      <c r="I121" s="112"/>
      <c r="J121" s="26"/>
    </row>
    <row r="122" spans="1:10" s="136" customFormat="1" ht="43.5" customHeight="1" x14ac:dyDescent="0.2">
      <c r="A122" s="167">
        <v>15</v>
      </c>
      <c r="B122" s="169" t="s">
        <v>110</v>
      </c>
      <c r="C122" s="15" t="s">
        <v>352</v>
      </c>
      <c r="D122" s="15" t="s">
        <v>80</v>
      </c>
      <c r="E122" s="105" t="s">
        <v>111</v>
      </c>
      <c r="F122" s="115">
        <v>418.8</v>
      </c>
      <c r="G122" s="106">
        <v>420.14</v>
      </c>
      <c r="H122" s="106">
        <v>426.51</v>
      </c>
      <c r="I122" s="26">
        <v>434.18</v>
      </c>
      <c r="J122" s="106"/>
    </row>
    <row r="123" spans="1:10" s="136" customFormat="1" ht="60" customHeight="1" x14ac:dyDescent="0.2">
      <c r="A123" s="165"/>
      <c r="B123" s="170"/>
      <c r="C123" s="34" t="s">
        <v>304</v>
      </c>
      <c r="D123" s="10" t="s">
        <v>63</v>
      </c>
      <c r="E123" s="25" t="s">
        <v>55</v>
      </c>
      <c r="F123" s="32">
        <v>56.8</v>
      </c>
      <c r="G123" s="26"/>
      <c r="H123" s="26"/>
      <c r="I123" s="26"/>
      <c r="J123" s="132"/>
    </row>
    <row r="124" spans="1:10" s="136" customFormat="1" ht="38.25" customHeight="1" x14ac:dyDescent="0.2">
      <c r="A124" s="165"/>
      <c r="B124" s="170"/>
      <c r="C124" s="10" t="s">
        <v>312</v>
      </c>
      <c r="D124" s="10" t="s">
        <v>77</v>
      </c>
      <c r="E124" s="25" t="s">
        <v>78</v>
      </c>
      <c r="F124" s="32">
        <v>3017.098</v>
      </c>
      <c r="G124" s="26">
        <v>2288.6799999999998</v>
      </c>
      <c r="H124" s="26">
        <v>2254.48</v>
      </c>
      <c r="I124" s="26">
        <v>2254.48</v>
      </c>
      <c r="J124" s="26">
        <v>2254.48</v>
      </c>
    </row>
    <row r="125" spans="1:10" s="136" customFormat="1" ht="56.25" customHeight="1" x14ac:dyDescent="0.2">
      <c r="A125" s="165"/>
      <c r="B125" s="170"/>
      <c r="C125" s="10" t="s">
        <v>349</v>
      </c>
      <c r="D125" s="31" t="s">
        <v>70</v>
      </c>
      <c r="E125" s="25" t="s">
        <v>71</v>
      </c>
      <c r="F125" s="32">
        <v>6804.9840000000004</v>
      </c>
      <c r="G125" s="26">
        <v>10546.26</v>
      </c>
      <c r="H125" s="26">
        <v>14756.39</v>
      </c>
      <c r="I125" s="106">
        <v>15888.84</v>
      </c>
      <c r="J125" s="26">
        <v>16296.48</v>
      </c>
    </row>
    <row r="126" spans="1:10" s="136" customFormat="1" ht="45" customHeight="1" x14ac:dyDescent="0.2">
      <c r="A126" s="165"/>
      <c r="B126" s="170"/>
      <c r="C126" s="100" t="s">
        <v>92</v>
      </c>
      <c r="D126" s="31" t="s">
        <v>63</v>
      </c>
      <c r="E126" s="25" t="s">
        <v>113</v>
      </c>
      <c r="F126" s="32"/>
      <c r="G126" s="26"/>
      <c r="H126" s="26"/>
      <c r="I126" s="26"/>
      <c r="J126" s="26"/>
    </row>
    <row r="127" spans="1:10" s="136" customFormat="1" ht="36" x14ac:dyDescent="0.2">
      <c r="A127" s="165"/>
      <c r="B127" s="170"/>
      <c r="C127" s="10" t="s">
        <v>354</v>
      </c>
      <c r="D127" s="10" t="s">
        <v>72</v>
      </c>
      <c r="E127" s="25" t="s">
        <v>322</v>
      </c>
      <c r="F127" s="32">
        <v>396.57600000000002</v>
      </c>
      <c r="G127" s="26">
        <v>2128.4</v>
      </c>
      <c r="H127" s="26"/>
      <c r="I127" s="106"/>
      <c r="J127" s="28"/>
    </row>
    <row r="128" spans="1:10" s="136" customFormat="1" ht="36" x14ac:dyDescent="0.2">
      <c r="A128" s="165"/>
      <c r="B128" s="170"/>
      <c r="C128" s="10" t="s">
        <v>323</v>
      </c>
      <c r="D128" s="10" t="s">
        <v>72</v>
      </c>
      <c r="E128" s="25" t="s">
        <v>73</v>
      </c>
      <c r="F128" s="32">
        <v>2479.866</v>
      </c>
      <c r="G128" s="26"/>
      <c r="H128" s="26"/>
      <c r="I128" s="26"/>
      <c r="J128" s="26"/>
    </row>
    <row r="129" spans="1:10" s="136" customFormat="1" ht="42.75" customHeight="1" x14ac:dyDescent="0.2">
      <c r="A129" s="165"/>
      <c r="B129" s="170"/>
      <c r="C129" s="100" t="s">
        <v>321</v>
      </c>
      <c r="D129" s="31" t="s">
        <v>63</v>
      </c>
      <c r="E129" s="25" t="s">
        <v>114</v>
      </c>
      <c r="F129" s="32">
        <v>46.247</v>
      </c>
      <c r="G129" s="26"/>
      <c r="H129" s="26"/>
      <c r="I129" s="26"/>
      <c r="J129" s="106"/>
    </row>
    <row r="130" spans="1:10" s="136" customFormat="1" ht="40.5" customHeight="1" x14ac:dyDescent="0.2">
      <c r="A130" s="165"/>
      <c r="B130" s="170"/>
      <c r="C130" s="10" t="s">
        <v>302</v>
      </c>
      <c r="D130" s="31" t="s">
        <v>74</v>
      </c>
      <c r="E130" s="25" t="s">
        <v>90</v>
      </c>
      <c r="F130" s="32">
        <v>6704.57</v>
      </c>
      <c r="G130" s="26">
        <v>6952.68</v>
      </c>
      <c r="H130" s="26">
        <v>6952.68</v>
      </c>
      <c r="I130" s="26">
        <v>6952.68</v>
      </c>
      <c r="J130" s="26"/>
    </row>
    <row r="131" spans="1:10" s="136" customFormat="1" ht="72.75" customHeight="1" x14ac:dyDescent="0.2">
      <c r="A131" s="165"/>
      <c r="B131" s="170"/>
      <c r="C131" s="10" t="s">
        <v>303</v>
      </c>
      <c r="D131" s="10" t="s">
        <v>74</v>
      </c>
      <c r="E131" s="25" t="s">
        <v>75</v>
      </c>
      <c r="F131" s="32">
        <v>5368</v>
      </c>
      <c r="G131" s="26">
        <v>243</v>
      </c>
      <c r="H131" s="26"/>
      <c r="I131" s="26"/>
      <c r="J131" s="26"/>
    </row>
    <row r="132" spans="1:10" s="136" customFormat="1" ht="36" customHeight="1" x14ac:dyDescent="0.2">
      <c r="A132" s="165"/>
      <c r="B132" s="170"/>
      <c r="C132" s="10" t="s">
        <v>305</v>
      </c>
      <c r="D132" s="10" t="s">
        <v>77</v>
      </c>
      <c r="E132" s="25" t="s">
        <v>85</v>
      </c>
      <c r="F132" s="32">
        <v>287.27999999999997</v>
      </c>
      <c r="G132" s="26">
        <v>287.27999999999997</v>
      </c>
      <c r="H132" s="26">
        <v>311.5</v>
      </c>
      <c r="I132" s="26">
        <v>311.5</v>
      </c>
      <c r="J132" s="26">
        <v>311.5</v>
      </c>
    </row>
    <row r="133" spans="1:10" s="136" customFormat="1" ht="48" customHeight="1" x14ac:dyDescent="0.2">
      <c r="A133" s="165"/>
      <c r="B133" s="170"/>
      <c r="C133" s="10" t="s">
        <v>347</v>
      </c>
      <c r="D133" s="10" t="s">
        <v>67</v>
      </c>
      <c r="E133" s="25" t="s">
        <v>68</v>
      </c>
      <c r="F133" s="32">
        <v>12282.45</v>
      </c>
      <c r="G133" s="26">
        <v>14373.22</v>
      </c>
      <c r="H133" s="26">
        <v>8934.51</v>
      </c>
      <c r="I133" s="106"/>
      <c r="J133" s="106"/>
    </row>
    <row r="134" spans="1:10" s="136" customFormat="1" ht="54.75" customHeight="1" x14ac:dyDescent="0.2">
      <c r="A134" s="165"/>
      <c r="B134" s="170"/>
      <c r="C134" s="10" t="s">
        <v>297</v>
      </c>
      <c r="D134" s="10" t="s">
        <v>63</v>
      </c>
      <c r="E134" s="25" t="s">
        <v>47</v>
      </c>
      <c r="F134" s="32">
        <v>125.1</v>
      </c>
      <c r="G134" s="26"/>
      <c r="H134" s="26"/>
      <c r="I134" s="26"/>
      <c r="J134" s="132"/>
    </row>
    <row r="135" spans="1:10" s="136" customFormat="1" ht="45.75" customHeight="1" x14ac:dyDescent="0.2">
      <c r="A135" s="165"/>
      <c r="B135" s="170"/>
      <c r="C135" s="10" t="s">
        <v>324</v>
      </c>
      <c r="D135" s="10" t="s">
        <v>361</v>
      </c>
      <c r="E135" s="25" t="s">
        <v>360</v>
      </c>
      <c r="F135" s="32">
        <v>92.308000000000007</v>
      </c>
      <c r="G135" s="26"/>
      <c r="H135" s="26"/>
      <c r="I135" s="26"/>
      <c r="J135" s="26"/>
    </row>
    <row r="136" spans="1:10" s="136" customFormat="1" ht="46.5" customHeight="1" x14ac:dyDescent="0.2">
      <c r="A136" s="165"/>
      <c r="B136" s="170"/>
      <c r="C136" s="10" t="s">
        <v>334</v>
      </c>
      <c r="D136" s="31" t="s">
        <v>369</v>
      </c>
      <c r="E136" s="25" t="s">
        <v>367</v>
      </c>
      <c r="F136" s="32">
        <v>26.04</v>
      </c>
      <c r="G136" s="26">
        <v>78.12</v>
      </c>
      <c r="H136" s="26">
        <v>78.12</v>
      </c>
      <c r="I136" s="106">
        <v>78.12</v>
      </c>
      <c r="J136" s="26"/>
    </row>
    <row r="137" spans="1:10" s="136" customFormat="1" ht="46.5" customHeight="1" x14ac:dyDescent="0.2">
      <c r="A137" s="165"/>
      <c r="B137" s="170"/>
      <c r="C137" s="130" t="s">
        <v>332</v>
      </c>
      <c r="D137" s="135" t="s">
        <v>363</v>
      </c>
      <c r="E137" s="131" t="s">
        <v>372</v>
      </c>
      <c r="F137" s="133"/>
      <c r="G137" s="132">
        <v>7665.68</v>
      </c>
      <c r="H137" s="132"/>
      <c r="I137" s="26"/>
      <c r="J137" s="26"/>
    </row>
    <row r="138" spans="1:10" s="136" customFormat="1" ht="46.5" customHeight="1" x14ac:dyDescent="0.2">
      <c r="A138" s="165"/>
      <c r="B138" s="170"/>
      <c r="C138" s="130" t="s">
        <v>333</v>
      </c>
      <c r="D138" s="135" t="s">
        <v>366</v>
      </c>
      <c r="E138" s="131" t="s">
        <v>364</v>
      </c>
      <c r="F138" s="133"/>
      <c r="G138" s="132">
        <v>312.48</v>
      </c>
      <c r="H138" s="132"/>
      <c r="I138" s="106"/>
      <c r="J138" s="28"/>
    </row>
    <row r="139" spans="1:10" s="136" customFormat="1" ht="36" customHeight="1" thickBot="1" x14ac:dyDescent="0.25">
      <c r="A139" s="168"/>
      <c r="B139" s="171"/>
      <c r="C139" s="108" t="s">
        <v>338</v>
      </c>
      <c r="D139" s="109" t="s">
        <v>132</v>
      </c>
      <c r="E139" s="110" t="s">
        <v>47</v>
      </c>
      <c r="F139" s="111">
        <v>45.57</v>
      </c>
      <c r="G139" s="112">
        <v>65.099999999999994</v>
      </c>
      <c r="H139" s="112"/>
      <c r="I139" s="112"/>
      <c r="J139" s="26"/>
    </row>
    <row r="140" spans="1:10" s="136" customFormat="1" ht="36" x14ac:dyDescent="0.2">
      <c r="A140" s="167">
        <v>16</v>
      </c>
      <c r="B140" s="167" t="s">
        <v>116</v>
      </c>
      <c r="C140" s="116" t="s">
        <v>354</v>
      </c>
      <c r="D140" s="116" t="s">
        <v>72</v>
      </c>
      <c r="E140" s="117" t="s">
        <v>87</v>
      </c>
      <c r="F140" s="118">
        <v>1673.1120000000001</v>
      </c>
      <c r="G140" s="118">
        <v>3960</v>
      </c>
      <c r="H140" s="118"/>
      <c r="I140" s="106"/>
      <c r="J140" s="106"/>
    </row>
    <row r="141" spans="1:10" s="136" customFormat="1" ht="39" customHeight="1" x14ac:dyDescent="0.2">
      <c r="A141" s="165"/>
      <c r="B141" s="165"/>
      <c r="C141" s="10" t="s">
        <v>338</v>
      </c>
      <c r="D141" s="10" t="s">
        <v>132</v>
      </c>
      <c r="E141" s="25" t="s">
        <v>47</v>
      </c>
      <c r="F141" s="106"/>
      <c r="G141" s="106">
        <v>39.06</v>
      </c>
      <c r="H141" s="106"/>
      <c r="I141" s="26"/>
      <c r="J141" s="26"/>
    </row>
    <row r="142" spans="1:10" s="136" customFormat="1" ht="48" customHeight="1" x14ac:dyDescent="0.2">
      <c r="A142" s="165"/>
      <c r="B142" s="165"/>
      <c r="C142" s="10" t="s">
        <v>347</v>
      </c>
      <c r="D142" s="10" t="s">
        <v>67</v>
      </c>
      <c r="E142" s="25" t="s">
        <v>68</v>
      </c>
      <c r="F142" s="26">
        <v>7259.1490000000003</v>
      </c>
      <c r="G142" s="26">
        <v>8656.2900000000009</v>
      </c>
      <c r="H142" s="26">
        <v>5386.11</v>
      </c>
      <c r="I142" s="26"/>
      <c r="J142" s="26"/>
    </row>
    <row r="143" spans="1:10" s="136" customFormat="1" ht="40.5" customHeight="1" x14ac:dyDescent="0.2">
      <c r="A143" s="165"/>
      <c r="B143" s="165"/>
      <c r="C143" s="10" t="s">
        <v>351</v>
      </c>
      <c r="D143" s="31" t="s">
        <v>70</v>
      </c>
      <c r="E143" s="25" t="s">
        <v>71</v>
      </c>
      <c r="F143" s="32">
        <v>2923.66</v>
      </c>
      <c r="G143" s="26">
        <v>6074.88</v>
      </c>
      <c r="H143" s="26">
        <v>5820.16</v>
      </c>
      <c r="I143" s="132">
        <v>6952.62</v>
      </c>
      <c r="J143" s="26">
        <v>7360.25</v>
      </c>
    </row>
    <row r="144" spans="1:10" s="136" customFormat="1" ht="39" customHeight="1" x14ac:dyDescent="0.2">
      <c r="A144" s="165"/>
      <c r="B144" s="165"/>
      <c r="C144" s="10" t="s">
        <v>294</v>
      </c>
      <c r="D144" s="10" t="s">
        <v>77</v>
      </c>
      <c r="E144" s="25" t="s">
        <v>78</v>
      </c>
      <c r="F144" s="26">
        <v>2333.567</v>
      </c>
      <c r="G144" s="26">
        <v>1714.97</v>
      </c>
      <c r="H144" s="26">
        <v>1318.96</v>
      </c>
      <c r="I144" s="26">
        <v>1318.96</v>
      </c>
      <c r="J144" s="26">
        <v>1318.96</v>
      </c>
    </row>
    <row r="145" spans="1:10" s="136" customFormat="1" ht="41.25" customHeight="1" x14ac:dyDescent="0.2">
      <c r="A145" s="165"/>
      <c r="B145" s="165"/>
      <c r="C145" s="10" t="s">
        <v>305</v>
      </c>
      <c r="D145" s="10" t="s">
        <v>77</v>
      </c>
      <c r="E145" s="25" t="s">
        <v>85</v>
      </c>
      <c r="F145" s="26">
        <v>193.52</v>
      </c>
      <c r="G145" s="26">
        <v>191.52</v>
      </c>
      <c r="H145" s="26">
        <v>207.67</v>
      </c>
      <c r="I145" s="26">
        <v>207.67</v>
      </c>
      <c r="J145" s="26">
        <v>207.67</v>
      </c>
    </row>
    <row r="146" spans="1:10" s="136" customFormat="1" ht="57.75" customHeight="1" x14ac:dyDescent="0.2">
      <c r="A146" s="165"/>
      <c r="B146" s="165"/>
      <c r="C146" s="10" t="s">
        <v>352</v>
      </c>
      <c r="D146" s="31" t="s">
        <v>103</v>
      </c>
      <c r="E146" s="25" t="s">
        <v>81</v>
      </c>
      <c r="F146" s="26">
        <v>418.8</v>
      </c>
      <c r="G146" s="26">
        <v>420.13</v>
      </c>
      <c r="H146" s="26">
        <v>426.51</v>
      </c>
      <c r="I146" s="26">
        <v>434.18</v>
      </c>
      <c r="J146" s="26"/>
    </row>
    <row r="147" spans="1:10" s="136" customFormat="1" ht="63.75" customHeight="1" x14ac:dyDescent="0.2">
      <c r="A147" s="165"/>
      <c r="B147" s="165"/>
      <c r="C147" s="10" t="s">
        <v>306</v>
      </c>
      <c r="D147" s="10" t="s">
        <v>63</v>
      </c>
      <c r="E147" s="25" t="s">
        <v>84</v>
      </c>
      <c r="F147" s="26">
        <v>327.654</v>
      </c>
      <c r="G147" s="26">
        <v>417.15</v>
      </c>
      <c r="H147" s="26"/>
      <c r="I147" s="106"/>
      <c r="J147" s="26"/>
    </row>
    <row r="148" spans="1:10" s="136" customFormat="1" ht="51" customHeight="1" x14ac:dyDescent="0.2">
      <c r="A148" s="165"/>
      <c r="B148" s="165"/>
      <c r="C148" s="10" t="s">
        <v>334</v>
      </c>
      <c r="D148" s="10" t="s">
        <v>369</v>
      </c>
      <c r="E148" s="25" t="s">
        <v>367</v>
      </c>
      <c r="F148" s="26">
        <v>26.04</v>
      </c>
      <c r="G148" s="26">
        <v>78.12</v>
      </c>
      <c r="H148" s="26">
        <v>78.12</v>
      </c>
      <c r="I148" s="26">
        <v>78.12</v>
      </c>
      <c r="J148" s="26"/>
    </row>
    <row r="149" spans="1:10" s="136" customFormat="1" ht="41.25" customHeight="1" x14ac:dyDescent="0.2">
      <c r="A149" s="165"/>
      <c r="B149" s="165"/>
      <c r="C149" s="10" t="s">
        <v>302</v>
      </c>
      <c r="D149" s="31" t="s">
        <v>74</v>
      </c>
      <c r="E149" s="25" t="s">
        <v>117</v>
      </c>
      <c r="F149" s="26">
        <v>4187.4170000000004</v>
      </c>
      <c r="G149" s="26">
        <v>4140.3599999999997</v>
      </c>
      <c r="H149" s="26">
        <v>4140.3599999999997</v>
      </c>
      <c r="I149" s="26">
        <v>4140.3599999999997</v>
      </c>
      <c r="J149" s="28"/>
    </row>
    <row r="150" spans="1:10" s="136" customFormat="1" ht="53.25" customHeight="1" x14ac:dyDescent="0.2">
      <c r="A150" s="165"/>
      <c r="B150" s="165"/>
      <c r="C150" s="10" t="s">
        <v>304</v>
      </c>
      <c r="D150" s="10" t="s">
        <v>63</v>
      </c>
      <c r="E150" s="25" t="s">
        <v>61</v>
      </c>
      <c r="F150" s="26">
        <v>85.2</v>
      </c>
      <c r="G150" s="26"/>
      <c r="H150" s="26"/>
      <c r="I150" s="26"/>
      <c r="J150" s="26"/>
    </row>
    <row r="151" spans="1:10" s="136" customFormat="1" ht="75" customHeight="1" x14ac:dyDescent="0.2">
      <c r="A151" s="165"/>
      <c r="B151" s="165"/>
      <c r="C151" s="10" t="s">
        <v>313</v>
      </c>
      <c r="D151" s="10" t="s">
        <v>74</v>
      </c>
      <c r="E151" s="25" t="s">
        <v>75</v>
      </c>
      <c r="F151" s="29">
        <v>5468</v>
      </c>
      <c r="G151" s="29">
        <v>868</v>
      </c>
      <c r="H151" s="26"/>
      <c r="I151" s="26"/>
      <c r="J151" s="106"/>
    </row>
    <row r="152" spans="1:10" s="136" customFormat="1" ht="51" customHeight="1" x14ac:dyDescent="0.2">
      <c r="A152" s="165"/>
      <c r="B152" s="165"/>
      <c r="C152" s="10" t="s">
        <v>319</v>
      </c>
      <c r="D152" s="10" t="s">
        <v>82</v>
      </c>
      <c r="E152" s="25" t="s">
        <v>83</v>
      </c>
      <c r="F152" s="26">
        <v>1945.9960000000001</v>
      </c>
      <c r="G152" s="26"/>
      <c r="H152" s="26"/>
      <c r="I152" s="26"/>
      <c r="J152" s="26"/>
    </row>
    <row r="153" spans="1:10" s="136" customFormat="1" ht="51" customHeight="1" x14ac:dyDescent="0.2">
      <c r="A153" s="165"/>
      <c r="B153" s="165"/>
      <c r="C153" s="130" t="s">
        <v>332</v>
      </c>
      <c r="D153" s="130" t="s">
        <v>363</v>
      </c>
      <c r="E153" s="131" t="s">
        <v>372</v>
      </c>
      <c r="F153" s="132"/>
      <c r="G153" s="132">
        <v>9434.2900000000009</v>
      </c>
      <c r="H153" s="132"/>
      <c r="I153" s="26"/>
      <c r="J153" s="26"/>
    </row>
    <row r="154" spans="1:10" s="136" customFormat="1" ht="51" customHeight="1" x14ac:dyDescent="0.2">
      <c r="A154" s="165"/>
      <c r="B154" s="165"/>
      <c r="C154" s="130" t="s">
        <v>340</v>
      </c>
      <c r="D154" s="130" t="s">
        <v>366</v>
      </c>
      <c r="E154" s="131" t="s">
        <v>364</v>
      </c>
      <c r="F154" s="132"/>
      <c r="G154" s="132">
        <v>78.12</v>
      </c>
      <c r="H154" s="132"/>
      <c r="I154" s="132"/>
      <c r="J154" s="26"/>
    </row>
    <row r="155" spans="1:10" s="136" customFormat="1" ht="36" customHeight="1" thickBot="1" x14ac:dyDescent="0.25">
      <c r="A155" s="168"/>
      <c r="B155" s="168"/>
      <c r="C155" s="108" t="s">
        <v>297</v>
      </c>
      <c r="D155" s="108" t="s">
        <v>63</v>
      </c>
      <c r="E155" s="110" t="s">
        <v>47</v>
      </c>
      <c r="F155" s="112">
        <v>187.1</v>
      </c>
      <c r="G155" s="112"/>
      <c r="H155" s="112"/>
      <c r="I155" s="112"/>
      <c r="J155" s="106"/>
    </row>
    <row r="156" spans="1:10" s="136" customFormat="1" ht="44.25" customHeight="1" x14ac:dyDescent="0.2">
      <c r="A156" s="167">
        <v>17</v>
      </c>
      <c r="B156" s="167" t="s">
        <v>118</v>
      </c>
      <c r="C156" s="116" t="s">
        <v>352</v>
      </c>
      <c r="D156" s="116" t="s">
        <v>80</v>
      </c>
      <c r="E156" s="117" t="s">
        <v>111</v>
      </c>
      <c r="F156" s="118">
        <v>423.88600000000002</v>
      </c>
      <c r="G156" s="118">
        <v>420.14</v>
      </c>
      <c r="H156" s="118">
        <v>426.51</v>
      </c>
      <c r="I156" s="106">
        <v>434.18</v>
      </c>
      <c r="J156" s="132"/>
    </row>
    <row r="157" spans="1:10" s="136" customFormat="1" ht="56.25" customHeight="1" x14ac:dyDescent="0.2">
      <c r="A157" s="165"/>
      <c r="B157" s="165"/>
      <c r="C157" s="34" t="s">
        <v>310</v>
      </c>
      <c r="D157" s="10" t="s">
        <v>63</v>
      </c>
      <c r="E157" s="25" t="s">
        <v>61</v>
      </c>
      <c r="F157" s="26">
        <v>18.899999999999999</v>
      </c>
      <c r="G157" s="26"/>
      <c r="H157" s="26"/>
      <c r="I157" s="26"/>
      <c r="J157" s="26"/>
    </row>
    <row r="158" spans="1:10" s="136" customFormat="1" ht="39.75" customHeight="1" x14ac:dyDescent="0.2">
      <c r="A158" s="165"/>
      <c r="B158" s="165"/>
      <c r="C158" s="10" t="s">
        <v>294</v>
      </c>
      <c r="D158" s="10" t="s">
        <v>77</v>
      </c>
      <c r="E158" s="25" t="s">
        <v>78</v>
      </c>
      <c r="F158" s="26">
        <v>451</v>
      </c>
      <c r="G158" s="26">
        <v>476.01</v>
      </c>
      <c r="H158" s="26">
        <v>235.94</v>
      </c>
      <c r="I158" s="26">
        <v>235.94</v>
      </c>
      <c r="J158" s="26">
        <v>235.94</v>
      </c>
    </row>
    <row r="159" spans="1:10" s="136" customFormat="1" ht="36.75" customHeight="1" x14ac:dyDescent="0.2">
      <c r="A159" s="165"/>
      <c r="B159" s="165"/>
      <c r="C159" s="10" t="s">
        <v>305</v>
      </c>
      <c r="D159" s="10" t="s">
        <v>77</v>
      </c>
      <c r="E159" s="25" t="s">
        <v>85</v>
      </c>
      <c r="F159" s="26">
        <v>287.27999999999997</v>
      </c>
      <c r="G159" s="26">
        <v>287.27999999999997</v>
      </c>
      <c r="H159" s="26">
        <v>311.5</v>
      </c>
      <c r="I159" s="26">
        <v>311.5</v>
      </c>
      <c r="J159" s="26">
        <v>311.5</v>
      </c>
    </row>
    <row r="160" spans="1:10" s="136" customFormat="1" ht="44.25" customHeight="1" x14ac:dyDescent="0.2">
      <c r="A160" s="165"/>
      <c r="B160" s="165"/>
      <c r="C160" s="100" t="s">
        <v>304</v>
      </c>
      <c r="D160" s="31" t="s">
        <v>63</v>
      </c>
      <c r="E160" s="25" t="s">
        <v>112</v>
      </c>
      <c r="F160" s="26">
        <v>85.2</v>
      </c>
      <c r="G160" s="26"/>
      <c r="H160" s="26"/>
      <c r="I160" s="106"/>
      <c r="J160" s="28"/>
    </row>
    <row r="161" spans="1:10" s="136" customFormat="1" ht="45.75" customHeight="1" x14ac:dyDescent="0.2">
      <c r="A161" s="165"/>
      <c r="B161" s="165"/>
      <c r="C161" s="10" t="s">
        <v>349</v>
      </c>
      <c r="D161" s="31" t="s">
        <v>70</v>
      </c>
      <c r="E161" s="25" t="s">
        <v>71</v>
      </c>
      <c r="F161" s="26">
        <v>4428.7950000000001</v>
      </c>
      <c r="G161" s="26">
        <v>9185.6200000000008</v>
      </c>
      <c r="H161" s="26">
        <v>11116.07</v>
      </c>
      <c r="I161" s="26">
        <v>12248.52</v>
      </c>
      <c r="J161" s="26">
        <v>12656.17</v>
      </c>
    </row>
    <row r="162" spans="1:10" s="136" customFormat="1" ht="27.75" customHeight="1" x14ac:dyDescent="0.2">
      <c r="A162" s="165"/>
      <c r="B162" s="165"/>
      <c r="C162" s="100" t="s">
        <v>297</v>
      </c>
      <c r="D162" s="10" t="s">
        <v>63</v>
      </c>
      <c r="E162" s="25" t="s">
        <v>47</v>
      </c>
      <c r="F162" s="26">
        <v>321</v>
      </c>
      <c r="G162" s="26">
        <v>65.099999999999994</v>
      </c>
      <c r="H162" s="26"/>
      <c r="I162" s="26"/>
      <c r="J162" s="106"/>
    </row>
    <row r="163" spans="1:10" s="136" customFormat="1" ht="43.5" customHeight="1" x14ac:dyDescent="0.2">
      <c r="A163" s="165"/>
      <c r="B163" s="165"/>
      <c r="C163" s="10" t="s">
        <v>334</v>
      </c>
      <c r="D163" s="31" t="s">
        <v>369</v>
      </c>
      <c r="E163" s="25" t="s">
        <v>367</v>
      </c>
      <c r="F163" s="26">
        <v>26.04</v>
      </c>
      <c r="G163" s="26">
        <v>78.12</v>
      </c>
      <c r="H163" s="26">
        <v>78.12</v>
      </c>
      <c r="I163" s="26">
        <v>78.12</v>
      </c>
      <c r="J163" s="26"/>
    </row>
    <row r="164" spans="1:10" s="136" customFormat="1" ht="82.5" customHeight="1" x14ac:dyDescent="0.2">
      <c r="A164" s="165"/>
      <c r="B164" s="165"/>
      <c r="C164" s="10" t="s">
        <v>303</v>
      </c>
      <c r="D164" s="10" t="s">
        <v>74</v>
      </c>
      <c r="E164" s="25" t="s">
        <v>75</v>
      </c>
      <c r="F164" s="26">
        <v>6270</v>
      </c>
      <c r="G164" s="26">
        <v>868</v>
      </c>
      <c r="H164" s="26"/>
      <c r="I164" s="26"/>
      <c r="J164" s="26"/>
    </row>
    <row r="165" spans="1:10" s="136" customFormat="1" ht="48" customHeight="1" x14ac:dyDescent="0.2">
      <c r="A165" s="165"/>
      <c r="B165" s="165"/>
      <c r="C165" s="10" t="s">
        <v>347</v>
      </c>
      <c r="D165" s="10" t="s">
        <v>67</v>
      </c>
      <c r="E165" s="25" t="s">
        <v>68</v>
      </c>
      <c r="F165" s="26">
        <v>8465.2649999999994</v>
      </c>
      <c r="G165" s="26">
        <v>10487.95</v>
      </c>
      <c r="H165" s="26">
        <v>6766.52</v>
      </c>
      <c r="I165" s="26"/>
      <c r="J165" s="26"/>
    </row>
    <row r="166" spans="1:10" s="136" customFormat="1" ht="53.25" customHeight="1" x14ac:dyDescent="0.2">
      <c r="A166" s="165"/>
      <c r="B166" s="165"/>
      <c r="C166" s="10" t="s">
        <v>298</v>
      </c>
      <c r="D166" s="10" t="s">
        <v>82</v>
      </c>
      <c r="E166" s="25" t="s">
        <v>83</v>
      </c>
      <c r="F166" s="26">
        <v>1894.9839999999999</v>
      </c>
      <c r="G166" s="26"/>
      <c r="H166" s="26"/>
      <c r="I166" s="106"/>
      <c r="J166" s="106"/>
    </row>
    <row r="167" spans="1:10" s="136" customFormat="1" ht="53.25" customHeight="1" thickBot="1" x14ac:dyDescent="0.25">
      <c r="A167" s="165"/>
      <c r="B167" s="165"/>
      <c r="C167" s="130" t="s">
        <v>338</v>
      </c>
      <c r="D167" s="130" t="s">
        <v>132</v>
      </c>
      <c r="E167" s="131" t="s">
        <v>47</v>
      </c>
      <c r="F167" s="132">
        <v>97.65</v>
      </c>
      <c r="G167" s="132">
        <v>26.04</v>
      </c>
      <c r="H167" s="132"/>
      <c r="I167" s="26"/>
      <c r="J167" s="132"/>
    </row>
    <row r="168" spans="1:10" s="136" customFormat="1" ht="53.25" customHeight="1" x14ac:dyDescent="0.2">
      <c r="A168" s="165"/>
      <c r="B168" s="165"/>
      <c r="C168" s="116" t="s">
        <v>306</v>
      </c>
      <c r="D168" s="120" t="s">
        <v>63</v>
      </c>
      <c r="E168" s="117" t="s">
        <v>84</v>
      </c>
      <c r="F168" s="132">
        <v>1868.097</v>
      </c>
      <c r="G168" s="132">
        <v>1566.69</v>
      </c>
      <c r="H168" s="132"/>
      <c r="I168" s="26"/>
      <c r="J168" s="26"/>
    </row>
    <row r="169" spans="1:10" s="136" customFormat="1" ht="53.25" customHeight="1" x14ac:dyDescent="0.2">
      <c r="A169" s="165"/>
      <c r="B169" s="165"/>
      <c r="C169" s="130" t="s">
        <v>332</v>
      </c>
      <c r="D169" s="130" t="s">
        <v>363</v>
      </c>
      <c r="E169" s="131" t="s">
        <v>372</v>
      </c>
      <c r="F169" s="132"/>
      <c r="G169" s="132">
        <v>7994.28</v>
      </c>
      <c r="H169" s="132"/>
      <c r="I169" s="106"/>
      <c r="J169" s="26"/>
    </row>
    <row r="170" spans="1:10" s="136" customFormat="1" ht="53.25" customHeight="1" x14ac:dyDescent="0.2">
      <c r="A170" s="165"/>
      <c r="B170" s="165"/>
      <c r="C170" s="130" t="s">
        <v>333</v>
      </c>
      <c r="D170" s="130" t="s">
        <v>366</v>
      </c>
      <c r="E170" s="131" t="s">
        <v>364</v>
      </c>
      <c r="F170" s="132"/>
      <c r="G170" s="132">
        <v>234.36</v>
      </c>
      <c r="H170" s="132"/>
      <c r="I170" s="26"/>
      <c r="J170" s="26"/>
    </row>
    <row r="171" spans="1:10" s="136" customFormat="1" ht="36" customHeight="1" thickBot="1" x14ac:dyDescent="0.25">
      <c r="A171" s="168"/>
      <c r="B171" s="168"/>
      <c r="C171" s="108" t="s">
        <v>302</v>
      </c>
      <c r="D171" s="109" t="s">
        <v>74</v>
      </c>
      <c r="E171" s="110" t="s">
        <v>115</v>
      </c>
      <c r="F171" s="112">
        <v>4462.2610000000004</v>
      </c>
      <c r="G171" s="112">
        <v>4530.96</v>
      </c>
      <c r="H171" s="112">
        <v>4530.96</v>
      </c>
      <c r="I171" s="112">
        <v>4530.96</v>
      </c>
      <c r="J171" s="28"/>
    </row>
    <row r="172" spans="1:10" s="136" customFormat="1" ht="67.5" customHeight="1" x14ac:dyDescent="0.2">
      <c r="A172" s="167">
        <v>18</v>
      </c>
      <c r="B172" s="169" t="s">
        <v>119</v>
      </c>
      <c r="C172" s="116" t="s">
        <v>306</v>
      </c>
      <c r="D172" s="120" t="s">
        <v>63</v>
      </c>
      <c r="E172" s="117" t="s">
        <v>84</v>
      </c>
      <c r="F172" s="121">
        <v>379.58100000000002</v>
      </c>
      <c r="G172" s="118">
        <v>660.74</v>
      </c>
      <c r="H172" s="118"/>
      <c r="I172" s="26"/>
      <c r="J172" s="26"/>
    </row>
    <row r="173" spans="1:10" s="136" customFormat="1" ht="39" customHeight="1" x14ac:dyDescent="0.2">
      <c r="A173" s="165"/>
      <c r="B173" s="170"/>
      <c r="C173" s="10" t="s">
        <v>294</v>
      </c>
      <c r="D173" s="10" t="s">
        <v>77</v>
      </c>
      <c r="E173" s="25" t="s">
        <v>78</v>
      </c>
      <c r="F173" s="32">
        <v>1826.9590000000001</v>
      </c>
      <c r="G173" s="26">
        <v>1686.53</v>
      </c>
      <c r="H173" s="26">
        <v>1287.1500000000001</v>
      </c>
      <c r="I173" s="26">
        <v>1287.1500000000001</v>
      </c>
      <c r="J173" s="26">
        <v>1287.1500000000001</v>
      </c>
    </row>
    <row r="174" spans="1:10" s="136" customFormat="1" ht="44.25" customHeight="1" x14ac:dyDescent="0.2">
      <c r="A174" s="165"/>
      <c r="B174" s="170"/>
      <c r="C174" s="10" t="s">
        <v>349</v>
      </c>
      <c r="D174" s="31" t="s">
        <v>70</v>
      </c>
      <c r="E174" s="25" t="s">
        <v>71</v>
      </c>
      <c r="F174" s="32">
        <v>4712.768</v>
      </c>
      <c r="G174" s="26">
        <v>9750.8799999999992</v>
      </c>
      <c r="H174" s="26">
        <v>13103.2</v>
      </c>
      <c r="I174" s="26">
        <v>14235.65</v>
      </c>
      <c r="J174" s="26">
        <v>14643.3</v>
      </c>
    </row>
    <row r="175" spans="1:10" s="136" customFormat="1" ht="36" x14ac:dyDescent="0.2">
      <c r="A175" s="165"/>
      <c r="B175" s="170"/>
      <c r="C175" s="10" t="s">
        <v>354</v>
      </c>
      <c r="D175" s="10" t="s">
        <v>72</v>
      </c>
      <c r="E175" s="25" t="s">
        <v>73</v>
      </c>
      <c r="F175" s="32">
        <v>158.30000000000001</v>
      </c>
      <c r="G175" s="26">
        <v>1980.05</v>
      </c>
      <c r="H175" s="26"/>
      <c r="I175" s="26"/>
      <c r="J175" s="26"/>
    </row>
    <row r="176" spans="1:10" s="136" customFormat="1" ht="45" customHeight="1" x14ac:dyDescent="0.2">
      <c r="A176" s="165"/>
      <c r="B176" s="170"/>
      <c r="C176" s="10" t="s">
        <v>302</v>
      </c>
      <c r="D176" s="31" t="s">
        <v>74</v>
      </c>
      <c r="E176" s="25" t="s">
        <v>120</v>
      </c>
      <c r="F176" s="32">
        <v>4952.4979999999996</v>
      </c>
      <c r="G176" s="26">
        <v>5077.8</v>
      </c>
      <c r="H176" s="26">
        <v>5077.8</v>
      </c>
      <c r="I176" s="26">
        <v>5077.8</v>
      </c>
      <c r="J176" s="26"/>
    </row>
    <row r="177" spans="1:11" s="136" customFormat="1" ht="74.25" customHeight="1" x14ac:dyDescent="0.2">
      <c r="A177" s="165"/>
      <c r="B177" s="170"/>
      <c r="C177" s="10" t="s">
        <v>303</v>
      </c>
      <c r="D177" s="10" t="s">
        <v>74</v>
      </c>
      <c r="E177" s="25" t="s">
        <v>75</v>
      </c>
      <c r="F177" s="32">
        <v>6310</v>
      </c>
      <c r="G177" s="26">
        <v>868</v>
      </c>
      <c r="H177" s="26"/>
      <c r="I177" s="26"/>
      <c r="J177" s="106"/>
    </row>
    <row r="178" spans="1:11" s="136" customFormat="1" ht="48" customHeight="1" x14ac:dyDescent="0.2">
      <c r="A178" s="165"/>
      <c r="B178" s="170"/>
      <c r="C178" s="10" t="s">
        <v>347</v>
      </c>
      <c r="D178" s="10" t="s">
        <v>67</v>
      </c>
      <c r="E178" s="25" t="s">
        <v>68</v>
      </c>
      <c r="F178" s="32">
        <v>9501.8279999999995</v>
      </c>
      <c r="G178" s="26">
        <v>11354.57</v>
      </c>
      <c r="H178" s="26">
        <v>7342.39</v>
      </c>
      <c r="I178" s="26"/>
      <c r="J178" s="132"/>
    </row>
    <row r="179" spans="1:11" s="136" customFormat="1" ht="36" customHeight="1" x14ac:dyDescent="0.2">
      <c r="A179" s="165"/>
      <c r="B179" s="170"/>
      <c r="C179" s="10" t="s">
        <v>338</v>
      </c>
      <c r="D179" s="10" t="s">
        <v>132</v>
      </c>
      <c r="E179" s="25" t="s">
        <v>47</v>
      </c>
      <c r="F179" s="32">
        <v>45.57</v>
      </c>
      <c r="G179" s="26">
        <v>26.04</v>
      </c>
      <c r="H179" s="26"/>
      <c r="I179" s="26"/>
      <c r="J179" s="26"/>
    </row>
    <row r="180" spans="1:11" s="136" customFormat="1" ht="54.75" customHeight="1" x14ac:dyDescent="0.2">
      <c r="A180" s="165"/>
      <c r="B180" s="170"/>
      <c r="C180" s="10" t="s">
        <v>352</v>
      </c>
      <c r="D180" s="31" t="s">
        <v>103</v>
      </c>
      <c r="E180" s="25" t="s">
        <v>81</v>
      </c>
      <c r="F180" s="32">
        <v>418.8</v>
      </c>
      <c r="G180" s="26">
        <v>420.14</v>
      </c>
      <c r="H180" s="26">
        <v>426.51</v>
      </c>
      <c r="I180" s="106">
        <v>434.18</v>
      </c>
      <c r="J180" s="26"/>
      <c r="K180" s="141"/>
    </row>
    <row r="181" spans="1:11" s="136" customFormat="1" ht="49.5" customHeight="1" x14ac:dyDescent="0.2">
      <c r="A181" s="165"/>
      <c r="B181" s="170"/>
      <c r="C181" s="10" t="s">
        <v>298</v>
      </c>
      <c r="D181" s="10" t="s">
        <v>82</v>
      </c>
      <c r="E181" s="25" t="s">
        <v>83</v>
      </c>
      <c r="F181" s="32">
        <v>2094.4560000000001</v>
      </c>
      <c r="G181" s="26"/>
      <c r="H181" s="26"/>
      <c r="I181" s="26"/>
      <c r="J181" s="26"/>
    </row>
    <row r="182" spans="1:11" s="136" customFormat="1" ht="49.5" customHeight="1" x14ac:dyDescent="0.2">
      <c r="A182" s="165"/>
      <c r="B182" s="170"/>
      <c r="C182" s="10" t="s">
        <v>332</v>
      </c>
      <c r="D182" s="10" t="s">
        <v>363</v>
      </c>
      <c r="E182" s="25" t="s">
        <v>372</v>
      </c>
      <c r="F182" s="32"/>
      <c r="G182" s="26">
        <v>9061.92</v>
      </c>
      <c r="H182" s="26"/>
      <c r="I182" s="106"/>
      <c r="J182" s="28"/>
    </row>
    <row r="183" spans="1:11" s="136" customFormat="1" ht="49.5" customHeight="1" x14ac:dyDescent="0.2">
      <c r="A183" s="165"/>
      <c r="B183" s="170"/>
      <c r="C183" s="10" t="s">
        <v>333</v>
      </c>
      <c r="D183" s="10" t="s">
        <v>366</v>
      </c>
      <c r="E183" s="25" t="s">
        <v>364</v>
      </c>
      <c r="F183" s="32"/>
      <c r="G183" s="26">
        <v>234.36</v>
      </c>
      <c r="H183" s="26"/>
      <c r="I183" s="26"/>
      <c r="J183" s="26"/>
    </row>
    <row r="184" spans="1:11" s="136" customFormat="1" ht="52.5" customHeight="1" x14ac:dyDescent="0.2">
      <c r="A184" s="165"/>
      <c r="B184" s="170"/>
      <c r="C184" s="10" t="s">
        <v>310</v>
      </c>
      <c r="D184" s="10" t="s">
        <v>63</v>
      </c>
      <c r="E184" s="25" t="s">
        <v>121</v>
      </c>
      <c r="F184" s="32">
        <v>217.99600000000001</v>
      </c>
      <c r="G184" s="26"/>
      <c r="H184" s="26"/>
      <c r="I184" s="26"/>
      <c r="J184" s="106"/>
    </row>
    <row r="185" spans="1:11" s="136" customFormat="1" ht="55.5" customHeight="1" x14ac:dyDescent="0.2">
      <c r="A185" s="165"/>
      <c r="B185" s="170"/>
      <c r="C185" s="10" t="s">
        <v>304</v>
      </c>
      <c r="D185" s="10" t="s">
        <v>63</v>
      </c>
      <c r="E185" s="25" t="s">
        <v>61</v>
      </c>
      <c r="F185" s="32">
        <v>284</v>
      </c>
      <c r="G185" s="26"/>
      <c r="H185" s="26"/>
      <c r="I185" s="26"/>
      <c r="J185" s="26"/>
    </row>
    <row r="186" spans="1:11" s="136" customFormat="1" ht="55.5" customHeight="1" x14ac:dyDescent="0.2">
      <c r="A186" s="165"/>
      <c r="B186" s="170"/>
      <c r="C186" s="130" t="s">
        <v>334</v>
      </c>
      <c r="D186" s="130" t="s">
        <v>369</v>
      </c>
      <c r="E186" s="131" t="s">
        <v>367</v>
      </c>
      <c r="F186" s="133">
        <v>24.623999999999999</v>
      </c>
      <c r="G186" s="132">
        <v>78.12</v>
      </c>
      <c r="H186" s="26">
        <v>78.12</v>
      </c>
      <c r="I186" s="26">
        <v>78.12</v>
      </c>
      <c r="J186" s="26"/>
    </row>
    <row r="187" spans="1:11" s="136" customFormat="1" ht="55.5" customHeight="1" x14ac:dyDescent="0.2">
      <c r="A187" s="165"/>
      <c r="B187" s="170"/>
      <c r="C187" s="130" t="s">
        <v>325</v>
      </c>
      <c r="D187" s="130" t="s">
        <v>63</v>
      </c>
      <c r="E187" s="131" t="s">
        <v>91</v>
      </c>
      <c r="F187" s="133">
        <v>35</v>
      </c>
      <c r="G187" s="132"/>
      <c r="H187" s="132"/>
      <c r="I187" s="132"/>
      <c r="J187" s="26"/>
    </row>
    <row r="188" spans="1:11" s="136" customFormat="1" ht="53.25" customHeight="1" thickBot="1" x14ac:dyDescent="0.25">
      <c r="A188" s="168"/>
      <c r="B188" s="171"/>
      <c r="C188" s="108" t="s">
        <v>317</v>
      </c>
      <c r="D188" s="108" t="s">
        <v>63</v>
      </c>
      <c r="E188" s="110" t="s">
        <v>47</v>
      </c>
      <c r="F188" s="111">
        <v>234</v>
      </c>
      <c r="G188" s="112"/>
      <c r="H188" s="112"/>
      <c r="I188" s="112"/>
      <c r="J188" s="106"/>
    </row>
    <row r="189" spans="1:11" s="136" customFormat="1" ht="36" x14ac:dyDescent="0.2">
      <c r="A189" s="176">
        <v>19</v>
      </c>
      <c r="B189" s="176" t="s">
        <v>122</v>
      </c>
      <c r="C189" s="116" t="s">
        <v>354</v>
      </c>
      <c r="D189" s="116" t="s">
        <v>72</v>
      </c>
      <c r="E189" s="117" t="s">
        <v>328</v>
      </c>
      <c r="F189" s="137">
        <v>14220.798000000001</v>
      </c>
      <c r="G189" s="118">
        <v>6550.81</v>
      </c>
      <c r="H189" s="118"/>
      <c r="I189" s="106"/>
      <c r="J189" s="132"/>
    </row>
    <row r="190" spans="1:11" s="136" customFormat="1" ht="36" x14ac:dyDescent="0.2">
      <c r="A190" s="177"/>
      <c r="B190" s="177"/>
      <c r="C190" s="10" t="s">
        <v>311</v>
      </c>
      <c r="D190" s="10" t="s">
        <v>63</v>
      </c>
      <c r="E190" s="25" t="s">
        <v>91</v>
      </c>
      <c r="F190" s="29">
        <v>35</v>
      </c>
      <c r="G190" s="26"/>
      <c r="H190" s="26"/>
      <c r="I190" s="26"/>
      <c r="J190" s="26"/>
    </row>
    <row r="191" spans="1:11" s="136" customFormat="1" ht="48" x14ac:dyDescent="0.2">
      <c r="A191" s="177"/>
      <c r="B191" s="177"/>
      <c r="C191" s="10" t="s">
        <v>304</v>
      </c>
      <c r="D191" s="10" t="s">
        <v>63</v>
      </c>
      <c r="E191" s="25" t="s">
        <v>61</v>
      </c>
      <c r="F191" s="29">
        <v>56.8</v>
      </c>
      <c r="G191" s="26"/>
      <c r="H191" s="26"/>
      <c r="I191" s="106"/>
      <c r="J191" s="26"/>
    </row>
    <row r="192" spans="1:11" s="136" customFormat="1" ht="36" x14ac:dyDescent="0.2">
      <c r="A192" s="177"/>
      <c r="B192" s="177"/>
      <c r="C192" s="10" t="s">
        <v>347</v>
      </c>
      <c r="D192" s="10" t="s">
        <v>67</v>
      </c>
      <c r="E192" s="25" t="s">
        <v>357</v>
      </c>
      <c r="F192" s="29">
        <v>6865.1390000000001</v>
      </c>
      <c r="G192" s="26">
        <v>7959.15</v>
      </c>
      <c r="H192" s="26">
        <v>4979.6099999999997</v>
      </c>
      <c r="I192" s="26"/>
      <c r="J192" s="26"/>
    </row>
    <row r="193" spans="1:10" s="136" customFormat="1" ht="48" x14ac:dyDescent="0.2">
      <c r="A193" s="177"/>
      <c r="B193" s="177"/>
      <c r="C193" s="10" t="s">
        <v>310</v>
      </c>
      <c r="D193" s="10" t="s">
        <v>63</v>
      </c>
      <c r="E193" s="25" t="s">
        <v>65</v>
      </c>
      <c r="F193" s="29">
        <v>43.6</v>
      </c>
      <c r="G193" s="26"/>
      <c r="H193" s="26"/>
      <c r="I193" s="106"/>
      <c r="J193" s="28"/>
    </row>
    <row r="194" spans="1:10" s="136" customFormat="1" ht="48" x14ac:dyDescent="0.2">
      <c r="A194" s="177"/>
      <c r="B194" s="177"/>
      <c r="C194" s="10" t="s">
        <v>349</v>
      </c>
      <c r="D194" s="31" t="s">
        <v>70</v>
      </c>
      <c r="E194" s="25" t="s">
        <v>71</v>
      </c>
      <c r="F194" s="29">
        <v>2752.5720000000001</v>
      </c>
      <c r="G194" s="26">
        <v>6584.46</v>
      </c>
      <c r="H194" s="26">
        <v>8177.73</v>
      </c>
      <c r="I194" s="26">
        <v>9310.19</v>
      </c>
      <c r="J194" s="26">
        <v>9717.82</v>
      </c>
    </row>
    <row r="195" spans="1:10" s="136" customFormat="1" ht="72" x14ac:dyDescent="0.2">
      <c r="A195" s="177"/>
      <c r="B195" s="177"/>
      <c r="C195" s="10" t="s">
        <v>303</v>
      </c>
      <c r="D195" s="10" t="s">
        <v>123</v>
      </c>
      <c r="E195" s="25" t="s">
        <v>75</v>
      </c>
      <c r="F195" s="29">
        <v>2982</v>
      </c>
      <c r="G195" s="26">
        <v>243</v>
      </c>
      <c r="H195" s="26"/>
      <c r="I195" s="26"/>
      <c r="J195" s="106"/>
    </row>
    <row r="196" spans="1:10" s="136" customFormat="1" ht="24" x14ac:dyDescent="0.2">
      <c r="A196" s="177"/>
      <c r="B196" s="177"/>
      <c r="C196" s="10" t="s">
        <v>305</v>
      </c>
      <c r="D196" s="10" t="s">
        <v>77</v>
      </c>
      <c r="E196" s="25" t="s">
        <v>85</v>
      </c>
      <c r="F196" s="29">
        <v>287.27999999999997</v>
      </c>
      <c r="G196" s="26">
        <v>287.27999999999997</v>
      </c>
      <c r="H196" s="26">
        <v>311.60000000000002</v>
      </c>
      <c r="I196" s="26">
        <v>311.60000000000002</v>
      </c>
      <c r="J196" s="26">
        <v>311.60000000000002</v>
      </c>
    </row>
    <row r="197" spans="1:10" s="136" customFormat="1" ht="24" x14ac:dyDescent="0.2">
      <c r="A197" s="177"/>
      <c r="B197" s="177"/>
      <c r="C197" s="10" t="s">
        <v>297</v>
      </c>
      <c r="D197" s="10" t="s">
        <v>63</v>
      </c>
      <c r="E197" s="25" t="s">
        <v>47</v>
      </c>
      <c r="F197" s="29">
        <v>51</v>
      </c>
      <c r="G197" s="26"/>
      <c r="H197" s="26"/>
      <c r="I197" s="26"/>
      <c r="J197" s="26"/>
    </row>
    <row r="198" spans="1:10" s="136" customFormat="1" ht="36" x14ac:dyDescent="0.2">
      <c r="A198" s="177"/>
      <c r="B198" s="177"/>
      <c r="C198" s="10" t="s">
        <v>327</v>
      </c>
      <c r="D198" s="31" t="s">
        <v>74</v>
      </c>
      <c r="E198" s="25" t="s">
        <v>289</v>
      </c>
      <c r="F198" s="29">
        <v>3612.9720000000002</v>
      </c>
      <c r="G198" s="26">
        <v>3671.64</v>
      </c>
      <c r="H198" s="26">
        <v>3671.64</v>
      </c>
      <c r="I198" s="26">
        <v>3671.64</v>
      </c>
      <c r="J198" s="26"/>
    </row>
    <row r="199" spans="1:10" s="136" customFormat="1" ht="36" x14ac:dyDescent="0.2">
      <c r="A199" s="177"/>
      <c r="B199" s="177"/>
      <c r="C199" s="10" t="s">
        <v>352</v>
      </c>
      <c r="D199" s="31" t="s">
        <v>103</v>
      </c>
      <c r="E199" s="25" t="s">
        <v>81</v>
      </c>
      <c r="F199" s="29">
        <v>418.8</v>
      </c>
      <c r="G199" s="26">
        <v>420.14</v>
      </c>
      <c r="H199" s="26">
        <v>426.51</v>
      </c>
      <c r="I199" s="26">
        <v>434.18</v>
      </c>
      <c r="J199" s="106"/>
    </row>
    <row r="200" spans="1:10" s="136" customFormat="1" ht="36" x14ac:dyDescent="0.2">
      <c r="A200" s="177"/>
      <c r="B200" s="177"/>
      <c r="C200" s="10" t="s">
        <v>326</v>
      </c>
      <c r="D200" s="10" t="s">
        <v>57</v>
      </c>
      <c r="E200" s="25" t="s">
        <v>58</v>
      </c>
      <c r="F200" s="29">
        <v>16592.059000000001</v>
      </c>
      <c r="G200" s="26">
        <v>5497</v>
      </c>
      <c r="H200" s="26"/>
      <c r="I200" s="26"/>
      <c r="J200" s="132"/>
    </row>
    <row r="201" spans="1:10" s="136" customFormat="1" ht="96" x14ac:dyDescent="0.2">
      <c r="A201" s="177"/>
      <c r="B201" s="177"/>
      <c r="C201" s="10" t="s">
        <v>334</v>
      </c>
      <c r="D201" s="10" t="s">
        <v>369</v>
      </c>
      <c r="E201" s="25" t="s">
        <v>367</v>
      </c>
      <c r="F201" s="29">
        <v>26.04</v>
      </c>
      <c r="G201" s="26">
        <v>78.12</v>
      </c>
      <c r="H201" s="26">
        <v>78.12</v>
      </c>
      <c r="I201" s="26">
        <v>78.12</v>
      </c>
      <c r="J201" s="26"/>
    </row>
    <row r="202" spans="1:10" s="136" customFormat="1" ht="45" customHeight="1" x14ac:dyDescent="0.2">
      <c r="A202" s="177"/>
      <c r="B202" s="177"/>
      <c r="C202" s="10" t="s">
        <v>341</v>
      </c>
      <c r="D202" s="10" t="s">
        <v>363</v>
      </c>
      <c r="E202" s="25" t="s">
        <v>372</v>
      </c>
      <c r="F202" s="29"/>
      <c r="G202" s="26">
        <v>6197.52</v>
      </c>
      <c r="H202" s="26"/>
      <c r="I202" s="106"/>
      <c r="J202" s="26"/>
    </row>
    <row r="203" spans="1:10" s="136" customFormat="1" ht="45" customHeight="1" x14ac:dyDescent="0.2">
      <c r="A203" s="177"/>
      <c r="B203" s="177"/>
      <c r="C203" s="10" t="s">
        <v>333</v>
      </c>
      <c r="D203" s="10" t="s">
        <v>366</v>
      </c>
      <c r="E203" s="25" t="s">
        <v>364</v>
      </c>
      <c r="F203" s="29"/>
      <c r="G203" s="26">
        <v>234.36</v>
      </c>
      <c r="H203" s="26"/>
      <c r="I203" s="132"/>
      <c r="J203" s="26"/>
    </row>
    <row r="204" spans="1:10" s="136" customFormat="1" ht="48.75" thickBot="1" x14ac:dyDescent="0.25">
      <c r="A204" s="178"/>
      <c r="B204" s="178"/>
      <c r="C204" s="108" t="s">
        <v>298</v>
      </c>
      <c r="D204" s="108" t="s">
        <v>82</v>
      </c>
      <c r="E204" s="110" t="s">
        <v>83</v>
      </c>
      <c r="F204" s="138">
        <v>1575.19</v>
      </c>
      <c r="G204" s="112"/>
      <c r="H204" s="112"/>
      <c r="I204" s="112"/>
      <c r="J204" s="113"/>
    </row>
    <row r="205" spans="1:10" s="136" customFormat="1" ht="24" customHeight="1" x14ac:dyDescent="0.2">
      <c r="A205" s="167">
        <v>20</v>
      </c>
      <c r="B205" s="167" t="s">
        <v>125</v>
      </c>
      <c r="C205" s="15" t="s">
        <v>346</v>
      </c>
      <c r="D205" s="15" t="s">
        <v>63</v>
      </c>
      <c r="E205" s="105" t="s">
        <v>126</v>
      </c>
      <c r="F205" s="106">
        <v>1560.33</v>
      </c>
      <c r="G205" s="106"/>
      <c r="H205" s="106"/>
      <c r="I205" s="106"/>
      <c r="J205" s="107"/>
    </row>
    <row r="206" spans="1:10" s="136" customFormat="1" ht="36.75" customHeight="1" x14ac:dyDescent="0.2">
      <c r="A206" s="165"/>
      <c r="B206" s="165"/>
      <c r="C206" s="10" t="s">
        <v>344</v>
      </c>
      <c r="D206" s="10" t="s">
        <v>63</v>
      </c>
      <c r="E206" s="25" t="s">
        <v>127</v>
      </c>
      <c r="F206" s="26">
        <v>104.51</v>
      </c>
      <c r="G206" s="26"/>
      <c r="H206" s="26"/>
      <c r="I206" s="26"/>
      <c r="J206" s="28"/>
    </row>
    <row r="207" spans="1:10" s="136" customFormat="1" ht="60" customHeight="1" x14ac:dyDescent="0.2">
      <c r="A207" s="165"/>
      <c r="B207" s="165"/>
      <c r="C207" s="10" t="s">
        <v>345</v>
      </c>
      <c r="D207" s="31" t="s">
        <v>63</v>
      </c>
      <c r="E207" s="25" t="s">
        <v>128</v>
      </c>
      <c r="F207" s="26">
        <v>1494.33</v>
      </c>
      <c r="G207" s="26"/>
      <c r="H207" s="26"/>
      <c r="I207" s="28"/>
      <c r="J207" s="28"/>
    </row>
    <row r="208" spans="1:10" s="136" customFormat="1" ht="36" x14ac:dyDescent="0.2">
      <c r="A208" s="165"/>
      <c r="B208" s="165"/>
      <c r="C208" s="10" t="s">
        <v>354</v>
      </c>
      <c r="D208" s="10" t="s">
        <v>72</v>
      </c>
      <c r="E208" s="25" t="s">
        <v>128</v>
      </c>
      <c r="F208" s="26">
        <v>5110.76</v>
      </c>
      <c r="G208" s="26"/>
      <c r="H208" s="26"/>
      <c r="I208" s="28"/>
      <c r="J208" s="28"/>
    </row>
    <row r="209" spans="1:11" s="136" customFormat="1" ht="24" customHeight="1" x14ac:dyDescent="0.2">
      <c r="A209" s="165"/>
      <c r="B209" s="165"/>
      <c r="C209" s="10" t="s">
        <v>343</v>
      </c>
      <c r="D209" s="10" t="s">
        <v>77</v>
      </c>
      <c r="E209" s="25" t="s">
        <v>127</v>
      </c>
      <c r="F209" s="26">
        <v>59.9</v>
      </c>
      <c r="G209" s="26"/>
      <c r="H209" s="26"/>
      <c r="I209" s="28"/>
      <c r="J209" s="28"/>
    </row>
    <row r="210" spans="1:11" s="136" customFormat="1" ht="54" customHeight="1" x14ac:dyDescent="0.2">
      <c r="A210" s="165"/>
      <c r="B210" s="165"/>
      <c r="C210" s="10" t="s">
        <v>310</v>
      </c>
      <c r="D210" s="10" t="s">
        <v>63</v>
      </c>
      <c r="E210" s="25" t="s">
        <v>129</v>
      </c>
      <c r="F210" s="26">
        <v>17</v>
      </c>
      <c r="G210" s="26"/>
      <c r="H210" s="26"/>
      <c r="I210" s="28"/>
      <c r="J210" s="28"/>
    </row>
    <row r="211" spans="1:11" s="136" customFormat="1" ht="60.75" customHeight="1" x14ac:dyDescent="0.2">
      <c r="A211" s="165"/>
      <c r="B211" s="165"/>
      <c r="C211" s="130" t="s">
        <v>342</v>
      </c>
      <c r="D211" s="130" t="s">
        <v>356</v>
      </c>
      <c r="E211" s="131" t="s">
        <v>355</v>
      </c>
      <c r="F211" s="132">
        <v>2811</v>
      </c>
      <c r="G211" s="132"/>
      <c r="H211" s="132"/>
      <c r="I211" s="134"/>
      <c r="J211" s="134"/>
    </row>
    <row r="212" spans="1:11" s="136" customFormat="1" ht="42" customHeight="1" thickBot="1" x14ac:dyDescent="0.25">
      <c r="A212" s="168"/>
      <c r="B212" s="168"/>
      <c r="C212" s="108" t="s">
        <v>297</v>
      </c>
      <c r="D212" s="108" t="s">
        <v>63</v>
      </c>
      <c r="E212" s="110" t="s">
        <v>51</v>
      </c>
      <c r="F212" s="112">
        <v>119.1</v>
      </c>
      <c r="G212" s="112"/>
      <c r="H212" s="112"/>
      <c r="I212" s="113"/>
      <c r="J212" s="113"/>
    </row>
    <row r="213" spans="1:11" s="136" customFormat="1" ht="36" customHeight="1" x14ac:dyDescent="0.2">
      <c r="A213" s="169">
        <v>21</v>
      </c>
      <c r="B213" s="167" t="s">
        <v>24</v>
      </c>
      <c r="C213" s="116" t="s">
        <v>297</v>
      </c>
      <c r="D213" s="116" t="s">
        <v>63</v>
      </c>
      <c r="E213" s="117" t="s">
        <v>130</v>
      </c>
      <c r="F213" s="121">
        <v>3177.3440000000001</v>
      </c>
      <c r="G213" s="118"/>
      <c r="H213" s="118"/>
      <c r="I213" s="119"/>
      <c r="J213" s="122"/>
    </row>
    <row r="214" spans="1:11" s="136" customFormat="1" ht="60" x14ac:dyDescent="0.2">
      <c r="A214" s="170"/>
      <c r="B214" s="165"/>
      <c r="C214" s="10" t="s">
        <v>331</v>
      </c>
      <c r="D214" s="10" t="s">
        <v>362</v>
      </c>
      <c r="E214" s="25" t="s">
        <v>131</v>
      </c>
      <c r="F214" s="32">
        <v>912.33799999999997</v>
      </c>
      <c r="G214" s="26"/>
      <c r="H214" s="26"/>
      <c r="I214" s="28"/>
      <c r="J214" s="33"/>
    </row>
    <row r="215" spans="1:11" s="136" customFormat="1" ht="37.5" customHeight="1" x14ac:dyDescent="0.2">
      <c r="A215" s="170"/>
      <c r="B215" s="165"/>
      <c r="C215" s="10" t="s">
        <v>330</v>
      </c>
      <c r="D215" s="31" t="s">
        <v>63</v>
      </c>
      <c r="E215" s="25" t="s">
        <v>131</v>
      </c>
      <c r="F215" s="32">
        <v>1822.335</v>
      </c>
      <c r="G215" s="26"/>
      <c r="H215" s="26"/>
      <c r="I215" s="28"/>
      <c r="J215" s="33"/>
    </row>
    <row r="216" spans="1:11" s="136" customFormat="1" ht="60" customHeight="1" thickBot="1" x14ac:dyDescent="0.25">
      <c r="A216" s="171"/>
      <c r="B216" s="168"/>
      <c r="C216" s="108" t="s">
        <v>329</v>
      </c>
      <c r="D216" s="109" t="s">
        <v>63</v>
      </c>
      <c r="E216" s="110" t="s">
        <v>131</v>
      </c>
      <c r="F216" s="111">
        <v>2203.7669999999998</v>
      </c>
      <c r="G216" s="112"/>
      <c r="H216" s="112"/>
      <c r="I216" s="113"/>
      <c r="J216" s="114"/>
    </row>
    <row r="217" spans="1:11" s="136" customFormat="1" ht="22.5" customHeight="1" x14ac:dyDescent="0.2">
      <c r="A217" s="174" t="s">
        <v>29</v>
      </c>
      <c r="B217" s="175"/>
      <c r="C217" s="123" t="s">
        <v>27</v>
      </c>
      <c r="D217" s="123" t="s">
        <v>27</v>
      </c>
      <c r="E217" s="124"/>
      <c r="F217" s="125"/>
      <c r="G217" s="125"/>
      <c r="H217" s="126"/>
      <c r="I217" s="126"/>
      <c r="J217" s="126"/>
    </row>
    <row r="218" spans="1:11" s="136" customFormat="1" ht="12" customHeight="1" x14ac:dyDescent="0.2">
      <c r="A218" s="103">
        <v>612</v>
      </c>
      <c r="B218" s="19" t="s">
        <v>27</v>
      </c>
      <c r="C218" s="19" t="s">
        <v>27</v>
      </c>
      <c r="D218" s="19" t="s">
        <v>27</v>
      </c>
      <c r="E218" s="14"/>
      <c r="F218" s="104">
        <v>23405.756000000001</v>
      </c>
      <c r="G218" s="104">
        <v>32164.411829999997</v>
      </c>
      <c r="H218" s="104">
        <v>18435.12</v>
      </c>
      <c r="I218" s="104">
        <v>19497.130000000005</v>
      </c>
      <c r="J218" s="104">
        <v>15564.58</v>
      </c>
    </row>
    <row r="219" spans="1:11" s="136" customFormat="1" ht="14.25" customHeight="1" x14ac:dyDescent="0.2">
      <c r="A219" s="103">
        <v>622</v>
      </c>
      <c r="B219" s="19" t="s">
        <v>27</v>
      </c>
      <c r="C219" s="19" t="s">
        <v>27</v>
      </c>
      <c r="D219" s="19" t="s">
        <v>27</v>
      </c>
      <c r="E219" s="14"/>
      <c r="F219" s="104">
        <v>289079.87400000013</v>
      </c>
      <c r="G219" s="104">
        <v>341432.12288000004</v>
      </c>
      <c r="H219" s="104">
        <v>220724.88999999998</v>
      </c>
      <c r="I219" s="104">
        <v>156637.4499999999</v>
      </c>
      <c r="J219" s="104">
        <v>114812.18000000001</v>
      </c>
    </row>
    <row r="220" spans="1:11" x14ac:dyDescent="0.2">
      <c r="F220" s="20"/>
      <c r="G220" s="20"/>
      <c r="H220" s="20"/>
      <c r="I220" s="20"/>
      <c r="J220" s="20"/>
      <c r="K220" s="20"/>
    </row>
    <row r="222" spans="1:11" x14ac:dyDescent="0.2">
      <c r="G222" s="20"/>
      <c r="H222" s="20"/>
    </row>
  </sheetData>
  <autoFilter ref="A16:M220"/>
  <mergeCells count="33">
    <mergeCell ref="A217:B217"/>
    <mergeCell ref="A140:A155"/>
    <mergeCell ref="B140:B155"/>
    <mergeCell ref="A156:A171"/>
    <mergeCell ref="B156:B171"/>
    <mergeCell ref="A172:A188"/>
    <mergeCell ref="B172:B188"/>
    <mergeCell ref="A205:A212"/>
    <mergeCell ref="B205:B212"/>
    <mergeCell ref="A213:A216"/>
    <mergeCell ref="B213:B216"/>
    <mergeCell ref="A189:A204"/>
    <mergeCell ref="B189:B204"/>
    <mergeCell ref="I2:J2"/>
    <mergeCell ref="L2:M2"/>
    <mergeCell ref="I3:J3"/>
    <mergeCell ref="I4:J4"/>
    <mergeCell ref="L4:M4"/>
    <mergeCell ref="A106:A121"/>
    <mergeCell ref="B106:B121"/>
    <mergeCell ref="A122:A139"/>
    <mergeCell ref="B122:B139"/>
    <mergeCell ref="L5:M5"/>
    <mergeCell ref="A75:A90"/>
    <mergeCell ref="B75:B90"/>
    <mergeCell ref="B26:B41"/>
    <mergeCell ref="A26:A41"/>
    <mergeCell ref="A42:A57"/>
    <mergeCell ref="B42:B57"/>
    <mergeCell ref="A58:A74"/>
    <mergeCell ref="B58:B74"/>
    <mergeCell ref="A91:A105"/>
    <mergeCell ref="B91:B105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3</vt:lpstr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админ</cp:lastModifiedBy>
  <cp:lastPrinted>2025-11-01T12:55:18Z</cp:lastPrinted>
  <dcterms:created xsi:type="dcterms:W3CDTF">2016-07-15T07:17:27Z</dcterms:created>
  <dcterms:modified xsi:type="dcterms:W3CDTF">2025-11-01T12:55:20Z</dcterms:modified>
</cp:coreProperties>
</file>